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40" windowHeight="11040"/>
  </bookViews>
  <sheets>
    <sheet name="Planilha Orçamentária" sheetId="2" r:id="rId1"/>
  </sheets>
  <definedNames>
    <definedName name="_xlnm.Print_Area" localSheetId="0">'Planilha Orçamentária'!$A$1:$H$91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2"/>
  <c r="E47"/>
  <c r="G46"/>
  <c r="G44"/>
  <c r="E44"/>
  <c r="E45" s="1"/>
  <c r="H45" s="1"/>
  <c r="E43"/>
  <c r="H43" s="1"/>
  <c r="G42"/>
  <c r="H42" s="1"/>
  <c r="H41"/>
  <c r="H40"/>
  <c r="E39"/>
  <c r="H39" s="1"/>
  <c r="G38"/>
  <c r="H38" s="1"/>
  <c r="G37"/>
  <c r="H37" s="1"/>
  <c r="G36"/>
  <c r="E36"/>
  <c r="E35"/>
  <c r="H35" s="1"/>
  <c r="H34"/>
  <c r="H33"/>
  <c r="G32"/>
  <c r="H32" s="1"/>
  <c r="H36" l="1"/>
  <c r="H47"/>
  <c r="H44"/>
  <c r="E46"/>
  <c r="H46" s="1"/>
  <c r="H48" l="1"/>
</calcChain>
</file>

<file path=xl/sharedStrings.xml><?xml version="1.0" encoding="utf-8"?>
<sst xmlns="http://schemas.openxmlformats.org/spreadsheetml/2006/main" count="83" uniqueCount="56">
  <si>
    <t>PLANILHA ORÇAMENTÁRIA</t>
  </si>
  <si>
    <r>
      <t xml:space="preserve">OBRA: </t>
    </r>
    <r>
      <rPr>
        <sz val="12"/>
        <color indexed="8"/>
        <rFont val="Arial"/>
        <family val="2"/>
      </rPr>
      <t>SUBSTITUIÇÃO DE COBERTURA</t>
    </r>
  </si>
  <si>
    <r>
      <t xml:space="preserve">LOCAL: </t>
    </r>
    <r>
      <rPr>
        <sz val="12"/>
        <color indexed="8"/>
        <rFont val="Arial"/>
        <family val="2"/>
      </rPr>
      <t xml:space="preserve">PRAÇA ECO-TURÍSTICA DO ARAPONGA, Nº 20 - </t>
    </r>
    <r>
      <rPr>
        <b/>
        <sz val="12"/>
        <color indexed="8"/>
        <rFont val="Arial"/>
        <family val="2"/>
      </rPr>
      <t>BAIRRO:</t>
    </r>
    <r>
      <rPr>
        <sz val="12"/>
        <color indexed="8"/>
        <rFont val="Arial"/>
        <family val="2"/>
      </rPr>
      <t xml:space="preserve"> ARAPONGAL - </t>
    </r>
    <r>
      <rPr>
        <b/>
        <sz val="12"/>
        <color indexed="8"/>
        <rFont val="Arial"/>
        <family val="2"/>
      </rPr>
      <t xml:space="preserve">MUNICÍPIO: </t>
    </r>
    <r>
      <rPr>
        <sz val="12"/>
        <color indexed="8"/>
        <rFont val="Arial"/>
        <family val="2"/>
      </rPr>
      <t>REGISTRO/SP</t>
    </r>
  </si>
  <si>
    <r>
      <t xml:space="preserve">FONTE: </t>
    </r>
    <r>
      <rPr>
        <sz val="12"/>
        <color indexed="8"/>
        <rFont val="Arial"/>
        <family val="2"/>
      </rPr>
      <t>BOLETIM 165 E TABELA SINAPI 08/2015</t>
    </r>
  </si>
  <si>
    <t>FONTE</t>
  </si>
  <si>
    <t>CÓDIGO</t>
  </si>
  <si>
    <t>DISCRIMINAÇÃO DOS SERVIÇOS</t>
  </si>
  <si>
    <t>UNID</t>
  </si>
  <si>
    <t>QUANT</t>
  </si>
  <si>
    <t>P. UNIT.</t>
  </si>
  <si>
    <t>P. UNITÁRIO</t>
  </si>
  <si>
    <t xml:space="preserve">SUBTOTAL </t>
  </si>
  <si>
    <t>C/BDI 24,03%</t>
  </si>
  <si>
    <t>( R$ )</t>
  </si>
  <si>
    <t>ITEM 02- SUBSTITUIÇÃO DA COBERTURA</t>
  </si>
  <si>
    <t>SINAPI-08/2015</t>
  </si>
  <si>
    <t>RETIRADA DE FORRO EM REGUAS DE PVC, INCLUSIVE RETIRADA DE PERFIS</t>
  </si>
  <si>
    <t>M2</t>
  </si>
  <si>
    <t>CPOS 165</t>
  </si>
  <si>
    <t>RETIRADA DE PEÇAS LINEARES EM MADEIRA COM SEÇÃO ATÉ 60 CM²</t>
  </si>
  <si>
    <t>M</t>
  </si>
  <si>
    <t>RETIRADA DE CUMEEIRA, ESPIGÃO OU RUFO PERFIL QUALQUER</t>
  </si>
  <si>
    <t>REMOÇÃO DE CALHA OU RUFO</t>
  </si>
  <si>
    <t>RETIRADA DE TELHAS ONDULADAS</t>
  </si>
  <si>
    <t>RETIRADA DE ESTRUTURA DE MADEIRA COM TESOURAS PARA TELHAS ONDULADAS</t>
  </si>
  <si>
    <t>ESTRUTURA DE MADEIRA DE LEI PRIMEIRA QUALIDADE, SERRADA, NAO APARELHADA, PARA TELHAS ONDULADAS, VAOS ATE 7M</t>
  </si>
  <si>
    <t>TELHA EM FIBRA VEGETAL, PERFIL ONDULADO COM ESPESSURA DE 3 MM</t>
  </si>
  <si>
    <t>CUMEEIRA EM FIBRA VEGETAL, LISA COM ESPESSURA DE 3 MM</t>
  </si>
  <si>
    <t>CALHA, RUFO, AFINS EM CHAPA GALVANIZADA Nº 24 - CORTE 0,33 M</t>
  </si>
  <si>
    <t>CALHA EM CHAPA DE ACO GALVANIZADO NUMERO 24, DESENVOLVIMENTO DE 50CM</t>
  </si>
  <si>
    <t>TESTEIRA EM TÁBUA APARELHADA, COM LARGURA DE ATÉ 20 CM</t>
  </si>
  <si>
    <t>RECOLOCACO DE FORROS EM REGUA DE PVC E PERFIS, CONSIDERANDO REAPROVEITAMENTO DO MATERIAL</t>
  </si>
  <si>
    <t>FORRO EM LÂMINA DE PVC</t>
  </si>
  <si>
    <t>74065/002</t>
  </si>
  <si>
    <t>PINTURA ESMALTE ACETINADO PARA MADEIRA, DUAS DEMAOS, SOBRE FUNDO NIVELADOR BRANCO</t>
  </si>
  <si>
    <t>REMOCAO MANUAL DE ENTULHO</t>
  </si>
  <si>
    <t>M3</t>
  </si>
  <si>
    <t>TOTAL</t>
  </si>
  <si>
    <t>Rua José Antônio de Campos, nº 250 – Centro – Cep 11900-000</t>
  </si>
  <si>
    <t>Fone (13) 3828.1000  Fax (13) 3821.2565</t>
  </si>
  <si>
    <t>CNPJ – 45.685.872/0001-79</t>
  </si>
  <si>
    <t>www.registro.sp.gov.br  e-mail: licitacao3@registro.sp.gov.br</t>
  </si>
  <si>
    <t>CONVITE Nº 003/2015</t>
  </si>
  <si>
    <t>ANEXO I – PLANILHA DE ORÇAMENTO</t>
  </si>
  <si>
    <t>RAZÃO SOCIAL: _____________________________________________________</t>
  </si>
  <si>
    <t>CNPJ: ___________________________  I.E.: ___________________________   I. M.: ___________________________</t>
  </si>
  <si>
    <t>ENDEREÇO: ________________________________________________________ CEP: _________________</t>
  </si>
  <si>
    <t>TEL/FAX: (___) ________________________ E-MAIL PESSOAL: ______________________________</t>
  </si>
  <si>
    <t>E-MAIL INSTITUCIONAL: ______________________________</t>
  </si>
  <si>
    <t xml:space="preserve">BANCO__________ AGÊNCIA: _______________CONTA CORRENTE: _____________________________ </t>
  </si>
  <si>
    <t>CARIMBO (RAZÃO SOCIAL DA EMPRESA)</t>
  </si>
  <si>
    <t>ASSINAR: _________________________________________________</t>
  </si>
  <si>
    <t>VALIDADE DA PROPOSTA: 60 (sessenta) dias.</t>
  </si>
  <si>
    <t>Declaro  para os devidos fins, que aceito todas as condições contidas no Edital de Licitação referente o Convite nº 003/2015</t>
  </si>
  <si>
    <t>OBJETO: REFERENTE A CONTRATAÇÃO DE EMPRESA PARA “SUBSTITUIÇÃO DE COBERTURA DA UNIDADE BASICA DE SAUDE DO BAIRRO ARAPONGAL SITUADA NA RUA PALMIRO NOVI COM A RUA VEREADOR DANIEL DE AGUILAR DE SOUZA”, NO MUNICIPIO DE REGISTRO/S.P. SECRETARIA MUNICIPAL DE PLANEJAMENTO URBANO E OBRAS</t>
  </si>
  <si>
    <t>Fonte: Boletim 165 e Tabela Sinapi 08/2015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</si>
</sst>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\.00\.00"/>
    <numFmt numFmtId="165" formatCode="_([$R$ -416]* #,##0.00_);_([$R$ -416]* \(#,##0.00\);_([$R$ -416]* &quot;-&quot;??_);_(@_)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9.85"/>
      <color indexed="8"/>
      <name val="Times New Roman"/>
      <family val="1"/>
    </font>
    <font>
      <sz val="11"/>
      <color indexed="8"/>
      <name val="Calibri"/>
      <family val="2"/>
    </font>
    <font>
      <sz val="10"/>
      <color indexed="8"/>
      <name val="MS Sans Serif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u/>
      <sz val="12"/>
      <color theme="1"/>
      <name val="Arial"/>
      <family val="2"/>
    </font>
    <font>
      <b/>
      <u/>
      <sz val="12"/>
      <color theme="1"/>
      <name val="Tahoma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Protection="0">
      <alignment vertical="center"/>
    </xf>
    <xf numFmtId="9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49">
    <xf numFmtId="0" fontId="0" fillId="0" borderId="0" xfId="0"/>
    <xf numFmtId="165" fontId="13" fillId="3" borderId="1" xfId="0" applyNumberFormat="1" applyFont="1" applyFill="1" applyBorder="1" applyAlignment="1">
      <alignment horizontal="center" vertical="center"/>
    </xf>
    <xf numFmtId="44" fontId="0" fillId="0" borderId="0" xfId="0" applyNumberFormat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justify"/>
    </xf>
    <xf numFmtId="2" fontId="3" fillId="2" borderId="3" xfId="0" applyNumberFormat="1" applyFont="1" applyFill="1" applyBorder="1" applyAlignment="1">
      <alignment horizontal="center" vertical="center"/>
    </xf>
    <xf numFmtId="44" fontId="3" fillId="2" borderId="3" xfId="4" applyFont="1" applyFill="1" applyBorder="1" applyAlignment="1">
      <alignment horizontal="center" vertical="center"/>
    </xf>
    <xf numFmtId="44" fontId="3" fillId="2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justify"/>
    </xf>
    <xf numFmtId="0" fontId="3" fillId="2" borderId="6" xfId="0" applyFont="1" applyFill="1" applyBorder="1" applyAlignment="1">
      <alignment horizontal="center" vertical="center"/>
    </xf>
    <xf numFmtId="44" fontId="3" fillId="2" borderId="6" xfId="4" applyFont="1" applyFill="1" applyBorder="1" applyAlignment="1">
      <alignment horizontal="center" vertical="center"/>
    </xf>
    <xf numFmtId="44" fontId="3" fillId="2" borderId="7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14" fillId="0" borderId="0" xfId="0" applyFont="1"/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 wrapText="1"/>
    </xf>
    <xf numFmtId="2" fontId="3" fillId="2" borderId="9" xfId="0" applyNumberFormat="1" applyFont="1" applyFill="1" applyBorder="1" applyAlignment="1">
      <alignment horizontal="center" vertical="center"/>
    </xf>
    <xf numFmtId="44" fontId="3" fillId="2" borderId="9" xfId="4" applyFont="1" applyFill="1" applyBorder="1" applyAlignment="1">
      <alignment horizontal="center" vertical="center"/>
    </xf>
    <xf numFmtId="44" fontId="3" fillId="2" borderId="10" xfId="0" applyNumberFormat="1" applyFont="1" applyFill="1" applyBorder="1" applyAlignment="1">
      <alignment horizontal="center" vertical="center"/>
    </xf>
    <xf numFmtId="4" fontId="14" fillId="0" borderId="0" xfId="0" applyNumberFormat="1" applyFont="1"/>
    <xf numFmtId="44" fontId="5" fillId="5" borderId="1" xfId="4" applyFont="1" applyFill="1" applyBorder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 vertical="distributed"/>
    </xf>
    <xf numFmtId="0" fontId="6" fillId="0" borderId="0" xfId="0" applyFont="1" applyBorder="1" applyAlignment="1">
      <alignment horizontal="center"/>
    </xf>
    <xf numFmtId="0" fontId="10" fillId="0" borderId="0" xfId="5" applyFont="1" applyBorder="1" applyAlignment="1">
      <alignment horizontal="center" vertical="center" wrapText="1"/>
    </xf>
    <xf numFmtId="0" fontId="11" fillId="0" borderId="0" xfId="5" applyFont="1" applyBorder="1" applyAlignment="1">
      <alignment horizontal="left" vertical="center" wrapText="1"/>
    </xf>
    <xf numFmtId="49" fontId="11" fillId="0" borderId="0" xfId="5" applyNumberFormat="1" applyFont="1" applyBorder="1" applyAlignment="1">
      <alignment horizontal="left" vertical="center" wrapText="1"/>
    </xf>
    <xf numFmtId="0" fontId="16" fillId="0" borderId="0" xfId="0" applyFont="1" applyAlignment="1">
      <alignment horizontal="left" vertical="distributed"/>
    </xf>
    <xf numFmtId="0" fontId="15" fillId="0" borderId="0" xfId="0" applyFont="1" applyAlignment="1">
      <alignment horizontal="center"/>
    </xf>
    <xf numFmtId="164" fontId="13" fillId="4" borderId="1" xfId="0" applyNumberFormat="1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right" vertical="center" wrapText="1"/>
    </xf>
    <xf numFmtId="164" fontId="13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3" fillId="0" borderId="0" xfId="0" applyFont="1"/>
  </cellXfs>
  <cellStyles count="6">
    <cellStyle name="Moeda" xfId="4" builtinId="4"/>
    <cellStyle name="Moeda 2" xfId="2"/>
    <cellStyle name="Normal" xfId="0" builtinId="0"/>
    <cellStyle name="Normal 2_3_-_PLANILHA_MODELO_e_Boletim_CPOS_157" xfId="5"/>
    <cellStyle name="Porcentagem 3" xfId="3"/>
    <cellStyle name="Separador de milhare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320388</xdr:colOff>
      <xdr:row>23</xdr:row>
      <xdr:rowOff>112568</xdr:rowOff>
    </xdr:from>
    <xdr:to>
      <xdr:col>1</xdr:col>
      <xdr:colOff>543029</xdr:colOff>
      <xdr:row>23</xdr:row>
      <xdr:rowOff>113401</xdr:rowOff>
    </xdr:to>
    <xdr:pic>
      <xdr:nvPicPr>
        <xdr:cNvPr id="3" name="Imagem 2" descr="simbolos_brasao_registr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0388" y="112568"/>
          <a:ext cx="2080016" cy="833"/>
        </a:xfrm>
        <a:prstGeom prst="rect">
          <a:avLst/>
        </a:prstGeom>
      </xdr:spPr>
    </xdr:pic>
    <xdr:clientData/>
  </xdr:twoCellAnchor>
  <xdr:twoCellAnchor>
    <xdr:from>
      <xdr:col>0</xdr:col>
      <xdr:colOff>1000125</xdr:colOff>
      <xdr:row>2</xdr:row>
      <xdr:rowOff>63501</xdr:rowOff>
    </xdr:from>
    <xdr:to>
      <xdr:col>7</xdr:col>
      <xdr:colOff>538644</xdr:colOff>
      <xdr:row>9</xdr:row>
      <xdr:rowOff>31750</xdr:rowOff>
    </xdr:to>
    <xdr:pic>
      <xdr:nvPicPr>
        <xdr:cNvPr id="5" name="Imagem 4" descr="logo_nov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00125" y="444501"/>
          <a:ext cx="8666644" cy="1301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1:K91"/>
  <sheetViews>
    <sheetView tabSelected="1" view="pageBreakPreview" topLeftCell="A10" zoomScale="60" workbookViewId="0">
      <selection activeCell="A20" sqref="A20:H22"/>
    </sheetView>
  </sheetViews>
  <sheetFormatPr defaultRowHeight="15"/>
  <cols>
    <col min="1" max="1" width="16.85546875" customWidth="1"/>
    <col min="2" max="2" width="12.42578125" customWidth="1"/>
    <col min="3" max="3" width="57.85546875" customWidth="1"/>
    <col min="4" max="4" width="7.5703125" customWidth="1"/>
    <col min="5" max="5" width="10.85546875" customWidth="1"/>
    <col min="6" max="6" width="12.7109375" customWidth="1"/>
    <col min="7" max="7" width="18.5703125" customWidth="1"/>
    <col min="8" max="8" width="23.28515625" bestFit="1" customWidth="1"/>
    <col min="10" max="10" width="13.28515625" bestFit="1" customWidth="1"/>
    <col min="11" max="11" width="13.140625" customWidth="1"/>
  </cols>
  <sheetData>
    <row r="11" spans="1:11" ht="15.75">
      <c r="A11" s="36" t="s">
        <v>38</v>
      </c>
      <c r="B11" s="36"/>
      <c r="C11" s="36"/>
      <c r="D11" s="36"/>
      <c r="E11" s="36"/>
      <c r="F11" s="36"/>
      <c r="G11" s="36"/>
      <c r="H11" s="36"/>
      <c r="I11" s="32"/>
      <c r="J11" s="32"/>
      <c r="K11" s="32"/>
    </row>
    <row r="12" spans="1:11" ht="15.75">
      <c r="A12" s="36" t="s">
        <v>39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</row>
    <row r="13" spans="1:11" ht="15.75">
      <c r="A13" s="36" t="s">
        <v>40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</row>
    <row r="14" spans="1:11" ht="15.75">
      <c r="A14" s="36" t="s">
        <v>41</v>
      </c>
      <c r="B14" s="36"/>
      <c r="C14" s="36"/>
      <c r="D14" s="36"/>
      <c r="E14" s="36"/>
      <c r="F14" s="36"/>
      <c r="G14" s="36"/>
      <c r="H14" s="36"/>
      <c r="I14" s="32"/>
      <c r="J14" s="32"/>
      <c r="K14" s="32"/>
    </row>
    <row r="15" spans="1:11" ht="15.75">
      <c r="A15" s="31"/>
      <c r="B15" s="31"/>
      <c r="C15" s="31"/>
      <c r="D15" s="31"/>
      <c r="E15" s="31"/>
      <c r="F15" s="31"/>
      <c r="G15" s="31"/>
      <c r="H15" s="31"/>
      <c r="I15" s="32"/>
      <c r="J15" s="32"/>
      <c r="K15" s="32"/>
    </row>
    <row r="16" spans="1:11" ht="15.75">
      <c r="A16" s="33"/>
      <c r="B16" s="33"/>
      <c r="C16" s="33"/>
      <c r="D16" s="33"/>
      <c r="E16" s="33"/>
      <c r="F16" s="33"/>
      <c r="G16" s="33"/>
      <c r="H16" s="31"/>
      <c r="I16" s="32"/>
      <c r="J16" s="32"/>
      <c r="K16" s="32"/>
    </row>
    <row r="17" spans="1:11" ht="23.25">
      <c r="B17" s="41" t="s">
        <v>42</v>
      </c>
      <c r="C17" s="41"/>
      <c r="D17" s="41"/>
      <c r="E17" s="41"/>
      <c r="F17" s="41"/>
      <c r="G17" s="41"/>
    </row>
    <row r="18" spans="1:11" ht="23.25">
      <c r="B18" s="41" t="s">
        <v>43</v>
      </c>
      <c r="C18" s="41"/>
      <c r="D18" s="41"/>
      <c r="E18" s="41"/>
      <c r="F18" s="41"/>
      <c r="G18" s="41"/>
    </row>
    <row r="19" spans="1:11" ht="23.25">
      <c r="C19" s="34"/>
      <c r="D19" s="34"/>
      <c r="E19" s="34"/>
      <c r="F19" s="34"/>
      <c r="G19" s="34"/>
    </row>
    <row r="20" spans="1:11" ht="23.25" customHeight="1">
      <c r="A20" s="40" t="s">
        <v>54</v>
      </c>
      <c r="B20" s="40"/>
      <c r="C20" s="40"/>
      <c r="D20" s="40"/>
      <c r="E20" s="40"/>
      <c r="F20" s="40"/>
      <c r="G20" s="40"/>
      <c r="H20" s="40"/>
    </row>
    <row r="21" spans="1:11" ht="23.25" customHeight="1">
      <c r="A21" s="40"/>
      <c r="B21" s="40"/>
      <c r="C21" s="40"/>
      <c r="D21" s="40"/>
      <c r="E21" s="40"/>
      <c r="F21" s="40"/>
      <c r="G21" s="40"/>
      <c r="H21" s="40"/>
    </row>
    <row r="22" spans="1:11">
      <c r="A22" s="40"/>
      <c r="B22" s="40"/>
      <c r="C22" s="40"/>
      <c r="D22" s="40"/>
      <c r="E22" s="40"/>
      <c r="F22" s="40"/>
      <c r="G22" s="40"/>
      <c r="H22" s="40"/>
    </row>
    <row r="23" spans="1:11">
      <c r="A23" s="35"/>
      <c r="B23" s="35"/>
      <c r="C23" s="35"/>
      <c r="D23" s="35"/>
      <c r="E23" s="35"/>
      <c r="F23" s="35"/>
      <c r="G23" s="35"/>
      <c r="H23" s="35"/>
    </row>
    <row r="24" spans="1:11" ht="35.25" customHeight="1">
      <c r="A24" s="37" t="s">
        <v>0</v>
      </c>
      <c r="B24" s="37"/>
      <c r="C24" s="37"/>
      <c r="D24" s="37"/>
      <c r="E24" s="37"/>
      <c r="F24" s="37"/>
      <c r="G24" s="37"/>
      <c r="H24" s="37"/>
    </row>
    <row r="25" spans="1:11" ht="23.25" customHeight="1">
      <c r="A25" s="38" t="s">
        <v>1</v>
      </c>
      <c r="B25" s="38"/>
      <c r="C25" s="38"/>
      <c r="D25" s="38"/>
      <c r="E25" s="38"/>
      <c r="F25" s="38"/>
      <c r="G25" s="38"/>
      <c r="H25" s="38"/>
    </row>
    <row r="26" spans="1:11" ht="19.5" customHeight="1">
      <c r="A26" s="38" t="s">
        <v>2</v>
      </c>
      <c r="B26" s="38"/>
      <c r="C26" s="38"/>
      <c r="D26" s="38"/>
      <c r="E26" s="38"/>
      <c r="F26" s="38"/>
      <c r="G26" s="38"/>
      <c r="H26" s="38"/>
    </row>
    <row r="27" spans="1:11" ht="27" customHeight="1">
      <c r="A27" s="39" t="s">
        <v>3</v>
      </c>
      <c r="B27" s="39"/>
      <c r="C27" s="39"/>
      <c r="D27" s="39"/>
      <c r="E27" s="39"/>
      <c r="F27" s="39"/>
      <c r="G27" s="39"/>
      <c r="H27" s="39"/>
    </row>
    <row r="28" spans="1:11" ht="15" customHeight="1" thickBot="1"/>
    <row r="29" spans="1:11" ht="22.5" customHeight="1" thickBot="1">
      <c r="A29" s="44" t="s">
        <v>4</v>
      </c>
      <c r="B29" s="44" t="s">
        <v>5</v>
      </c>
      <c r="C29" s="45" t="s">
        <v>6</v>
      </c>
      <c r="D29" s="45" t="s">
        <v>7</v>
      </c>
      <c r="E29" s="45" t="s">
        <v>8</v>
      </c>
      <c r="F29" s="46" t="s">
        <v>9</v>
      </c>
      <c r="G29" s="1" t="s">
        <v>10</v>
      </c>
      <c r="H29" s="1" t="s">
        <v>11</v>
      </c>
    </row>
    <row r="30" spans="1:11" ht="24.75" customHeight="1" thickBot="1">
      <c r="A30" s="44"/>
      <c r="B30" s="44"/>
      <c r="C30" s="45"/>
      <c r="D30" s="45"/>
      <c r="E30" s="45"/>
      <c r="F30" s="46"/>
      <c r="G30" s="1" t="s">
        <v>12</v>
      </c>
      <c r="H30" s="1" t="s">
        <v>13</v>
      </c>
    </row>
    <row r="31" spans="1:11" ht="24.75" customHeight="1" thickBot="1">
      <c r="A31" s="42" t="s">
        <v>14</v>
      </c>
      <c r="B31" s="42"/>
      <c r="C31" s="42"/>
      <c r="D31" s="42"/>
      <c r="E31" s="42"/>
      <c r="F31" s="42"/>
      <c r="G31" s="42"/>
      <c r="H31" s="42"/>
      <c r="K31" s="2"/>
    </row>
    <row r="32" spans="1:11" ht="30.75" customHeight="1">
      <c r="A32" s="3" t="s">
        <v>15</v>
      </c>
      <c r="B32" s="4">
        <v>72238</v>
      </c>
      <c r="C32" s="5" t="s">
        <v>16</v>
      </c>
      <c r="D32" s="4" t="s">
        <v>17</v>
      </c>
      <c r="E32" s="4">
        <v>58.36</v>
      </c>
      <c r="F32" s="6">
        <v>6.1</v>
      </c>
      <c r="G32" s="7">
        <f>F32*1.2403</f>
        <v>7.5658299999999992</v>
      </c>
      <c r="H32" s="8">
        <f>G32*E32</f>
        <v>441.54183879999994</v>
      </c>
      <c r="K32" s="2"/>
    </row>
    <row r="33" spans="1:11" ht="31.5" customHeight="1">
      <c r="A33" s="9" t="s">
        <v>18</v>
      </c>
      <c r="B33" s="10">
        <v>40202</v>
      </c>
      <c r="C33" s="11" t="s">
        <v>19</v>
      </c>
      <c r="D33" s="12" t="s">
        <v>20</v>
      </c>
      <c r="E33" s="12">
        <v>91.26</v>
      </c>
      <c r="F33" s="12">
        <v>0.73</v>
      </c>
      <c r="G33" s="13"/>
      <c r="H33" s="14">
        <f>F33*E33</f>
        <v>66.619799999999998</v>
      </c>
      <c r="K33" s="2"/>
    </row>
    <row r="34" spans="1:11" ht="30.75" customHeight="1">
      <c r="A34" s="9" t="s">
        <v>18</v>
      </c>
      <c r="B34" s="12">
        <v>40308</v>
      </c>
      <c r="C34" s="11" t="s">
        <v>21</v>
      </c>
      <c r="D34" s="12" t="s">
        <v>20</v>
      </c>
      <c r="E34" s="12">
        <v>44.72</v>
      </c>
      <c r="F34" s="15">
        <v>5.5</v>
      </c>
      <c r="G34" s="13"/>
      <c r="H34" s="14">
        <f>F34*E34</f>
        <v>245.95999999999998</v>
      </c>
      <c r="K34" s="2"/>
    </row>
    <row r="35" spans="1:11" ht="17.25" customHeight="1">
      <c r="A35" s="9" t="s">
        <v>18</v>
      </c>
      <c r="B35" s="12">
        <v>43002</v>
      </c>
      <c r="C35" s="16" t="s">
        <v>22</v>
      </c>
      <c r="D35" s="12" t="s">
        <v>20</v>
      </c>
      <c r="E35" s="12">
        <f>5.5+32.02</f>
        <v>37.520000000000003</v>
      </c>
      <c r="F35" s="12">
        <v>2.61</v>
      </c>
      <c r="G35" s="13"/>
      <c r="H35" s="14">
        <f>F35*E35</f>
        <v>97.927199999999999</v>
      </c>
      <c r="K35" s="2"/>
    </row>
    <row r="36" spans="1:11" ht="18.75" customHeight="1">
      <c r="A36" s="17" t="s">
        <v>15</v>
      </c>
      <c r="B36" s="12">
        <v>72231</v>
      </c>
      <c r="C36" s="16" t="s">
        <v>23</v>
      </c>
      <c r="D36" s="12" t="s">
        <v>17</v>
      </c>
      <c r="E36" s="12">
        <f>E37</f>
        <v>217.54</v>
      </c>
      <c r="F36" s="12">
        <v>4.96</v>
      </c>
      <c r="G36" s="13">
        <f>F36*1.2403</f>
        <v>6.1518879999999996</v>
      </c>
      <c r="H36" s="14">
        <f>G36*E36</f>
        <v>1338.2817155199998</v>
      </c>
      <c r="K36" s="2"/>
    </row>
    <row r="37" spans="1:11" ht="30">
      <c r="A37" s="17" t="s">
        <v>15</v>
      </c>
      <c r="B37" s="12">
        <v>72229</v>
      </c>
      <c r="C37" s="18" t="s">
        <v>24</v>
      </c>
      <c r="D37" s="12" t="s">
        <v>17</v>
      </c>
      <c r="E37" s="12">
        <v>217.54</v>
      </c>
      <c r="F37" s="15">
        <v>12.2</v>
      </c>
      <c r="G37" s="13">
        <f>F37*1.2403</f>
        <v>15.131659999999998</v>
      </c>
      <c r="H37" s="14">
        <f>G37*E37</f>
        <v>3291.7413163999995</v>
      </c>
      <c r="K37" s="2"/>
    </row>
    <row r="38" spans="1:11" ht="30" customHeight="1">
      <c r="A38" s="17" t="s">
        <v>15</v>
      </c>
      <c r="B38" s="12">
        <v>72081</v>
      </c>
      <c r="C38" s="18" t="s">
        <v>25</v>
      </c>
      <c r="D38" s="12" t="s">
        <v>17</v>
      </c>
      <c r="E38" s="12">
        <v>217.54</v>
      </c>
      <c r="F38" s="12">
        <v>66.209999999999994</v>
      </c>
      <c r="G38" s="13">
        <f>F38*1.2403</f>
        <v>82.120262999999994</v>
      </c>
      <c r="H38" s="14">
        <f>G38*E38</f>
        <v>17864.442013019998</v>
      </c>
      <c r="K38" s="2"/>
    </row>
    <row r="39" spans="1:11" ht="30" customHeight="1">
      <c r="A39" s="9" t="s">
        <v>18</v>
      </c>
      <c r="B39" s="12">
        <v>161002</v>
      </c>
      <c r="C39" s="11" t="s">
        <v>26</v>
      </c>
      <c r="D39" s="12" t="s">
        <v>17</v>
      </c>
      <c r="E39" s="12">
        <f>E38</f>
        <v>217.54</v>
      </c>
      <c r="F39" s="15">
        <v>51.91</v>
      </c>
      <c r="G39" s="13"/>
      <c r="H39" s="14">
        <f>F39*E39</f>
        <v>11292.501399999999</v>
      </c>
      <c r="K39" s="2"/>
    </row>
    <row r="40" spans="1:11" ht="30">
      <c r="A40" s="9" t="s">
        <v>18</v>
      </c>
      <c r="B40" s="12">
        <v>161010</v>
      </c>
      <c r="C40" s="11" t="s">
        <v>27</v>
      </c>
      <c r="D40" s="12" t="s">
        <v>20</v>
      </c>
      <c r="E40" s="12">
        <v>44.72</v>
      </c>
      <c r="F40" s="12">
        <v>63.33</v>
      </c>
      <c r="G40" s="13"/>
      <c r="H40" s="14">
        <f>F40*E40</f>
        <v>2832.1176</v>
      </c>
      <c r="K40" s="2"/>
    </row>
    <row r="41" spans="1:11" ht="30">
      <c r="A41" s="9" t="s">
        <v>18</v>
      </c>
      <c r="B41" s="12">
        <v>163302</v>
      </c>
      <c r="C41" s="11" t="s">
        <v>28</v>
      </c>
      <c r="D41" s="12" t="s">
        <v>20</v>
      </c>
      <c r="E41" s="12">
        <v>32.020000000000003</v>
      </c>
      <c r="F41" s="12">
        <v>52.82</v>
      </c>
      <c r="G41" s="13"/>
      <c r="H41" s="14">
        <f>F41*E41</f>
        <v>1691.2964000000002</v>
      </c>
      <c r="K41" s="2"/>
    </row>
    <row r="42" spans="1:11" ht="30">
      <c r="A42" s="17" t="s">
        <v>15</v>
      </c>
      <c r="B42" s="12">
        <v>72105</v>
      </c>
      <c r="C42" s="18" t="s">
        <v>29</v>
      </c>
      <c r="D42" s="12" t="s">
        <v>20</v>
      </c>
      <c r="E42" s="15">
        <v>5.5</v>
      </c>
      <c r="F42" s="12">
        <v>43.63</v>
      </c>
      <c r="G42" s="13">
        <f>F42*1.2403</f>
        <v>54.114288999999999</v>
      </c>
      <c r="H42" s="14">
        <f>G42*E42</f>
        <v>297.62858949999998</v>
      </c>
      <c r="K42" s="2"/>
    </row>
    <row r="43" spans="1:11" ht="17.25" customHeight="1">
      <c r="A43" s="9" t="s">
        <v>18</v>
      </c>
      <c r="B43" s="12">
        <v>220121</v>
      </c>
      <c r="C43" s="16" t="s">
        <v>30</v>
      </c>
      <c r="D43" s="12" t="s">
        <v>20</v>
      </c>
      <c r="E43" s="12">
        <f>E33</f>
        <v>91.26</v>
      </c>
      <c r="F43" s="12">
        <v>19.579999999999998</v>
      </c>
      <c r="G43" s="13"/>
      <c r="H43" s="14">
        <f>F43*E43</f>
        <v>1786.8707999999999</v>
      </c>
      <c r="K43" s="2"/>
    </row>
    <row r="44" spans="1:11" ht="45">
      <c r="A44" s="17" t="s">
        <v>15</v>
      </c>
      <c r="B44" s="12">
        <v>72201</v>
      </c>
      <c r="C44" s="18" t="s">
        <v>31</v>
      </c>
      <c r="D44" s="12" t="s">
        <v>17</v>
      </c>
      <c r="E44" s="15">
        <f>E32/2</f>
        <v>29.18</v>
      </c>
      <c r="F44" s="12">
        <v>10.89</v>
      </c>
      <c r="G44" s="13">
        <f>F44*1.2403</f>
        <v>13.506867</v>
      </c>
      <c r="H44" s="14">
        <f>G44*E44</f>
        <v>394.13037906</v>
      </c>
      <c r="K44" s="2"/>
    </row>
    <row r="45" spans="1:11" ht="19.5" customHeight="1">
      <c r="A45" s="9" t="s">
        <v>18</v>
      </c>
      <c r="B45" s="12">
        <v>220307</v>
      </c>
      <c r="C45" s="18" t="s">
        <v>32</v>
      </c>
      <c r="D45" s="12" t="s">
        <v>17</v>
      </c>
      <c r="E45" s="15">
        <f>E44</f>
        <v>29.18</v>
      </c>
      <c r="F45" s="12">
        <v>50.61</v>
      </c>
      <c r="G45" s="13"/>
      <c r="H45" s="14">
        <f>F45*E45</f>
        <v>1476.7998</v>
      </c>
      <c r="K45" s="2"/>
    </row>
    <row r="46" spans="1:11" ht="33.75" customHeight="1">
      <c r="A46" s="17" t="s">
        <v>15</v>
      </c>
      <c r="B46" s="12" t="s">
        <v>33</v>
      </c>
      <c r="C46" s="18" t="s">
        <v>34</v>
      </c>
      <c r="D46" s="12" t="s">
        <v>17</v>
      </c>
      <c r="E46" s="15">
        <f>E43*0.3</f>
        <v>27.378</v>
      </c>
      <c r="F46" s="12">
        <v>21.45</v>
      </c>
      <c r="G46" s="13">
        <f>F46*1.2403</f>
        <v>26.604434999999999</v>
      </c>
      <c r="H46" s="14">
        <f>G46*E46</f>
        <v>728.37622142999999</v>
      </c>
      <c r="J46" s="19"/>
      <c r="K46" s="2"/>
    </row>
    <row r="47" spans="1:11" ht="19.5" customHeight="1" thickBot="1">
      <c r="A47" s="20" t="s">
        <v>15</v>
      </c>
      <c r="B47" s="21">
        <v>85387</v>
      </c>
      <c r="C47" s="22" t="s">
        <v>35</v>
      </c>
      <c r="D47" s="21" t="s">
        <v>36</v>
      </c>
      <c r="E47" s="23">
        <f>E38*0.85</f>
        <v>184.90899999999999</v>
      </c>
      <c r="F47" s="23">
        <v>51.1</v>
      </c>
      <c r="G47" s="24">
        <f>F47*1.2403</f>
        <v>63.379330000000003</v>
      </c>
      <c r="H47" s="25">
        <f>G47*E47</f>
        <v>11719.40853097</v>
      </c>
      <c r="J47" s="26"/>
      <c r="K47" s="2"/>
    </row>
    <row r="48" spans="1:11" ht="21" customHeight="1" thickBot="1">
      <c r="A48" s="43" t="s">
        <v>37</v>
      </c>
      <c r="B48" s="43"/>
      <c r="C48" s="43"/>
      <c r="D48" s="43"/>
      <c r="E48" s="43"/>
      <c r="F48" s="43"/>
      <c r="G48" s="43"/>
      <c r="H48" s="27">
        <f>SUM(H32:H47)</f>
        <v>55565.643604699988</v>
      </c>
      <c r="K48" s="2"/>
    </row>
    <row r="49" spans="1:8" ht="15.75">
      <c r="B49" s="29"/>
      <c r="C49" s="28" t="s">
        <v>55</v>
      </c>
      <c r="D49" s="29"/>
      <c r="E49" s="30"/>
      <c r="F49" s="30"/>
      <c r="G49" s="30"/>
      <c r="H49" s="30"/>
    </row>
    <row r="50" spans="1:8" ht="15.75">
      <c r="A50" s="47"/>
      <c r="B50" s="47"/>
      <c r="C50" s="47"/>
      <c r="D50" s="47"/>
      <c r="E50" s="47"/>
      <c r="F50" s="47"/>
      <c r="G50" s="47"/>
      <c r="H50" s="47"/>
    </row>
    <row r="51" spans="1:8" ht="15.75">
      <c r="A51" s="48"/>
      <c r="B51" s="48"/>
      <c r="C51" s="48"/>
      <c r="D51" s="48"/>
      <c r="E51" s="48"/>
      <c r="F51" s="48"/>
      <c r="G51" s="48"/>
      <c r="H51" s="48"/>
    </row>
    <row r="52" spans="1:8" ht="15.75">
      <c r="A52" s="48" t="s">
        <v>44</v>
      </c>
      <c r="B52" s="48"/>
      <c r="C52" s="48"/>
      <c r="D52" s="48"/>
      <c r="E52" s="48"/>
      <c r="F52" s="48"/>
      <c r="G52" s="48"/>
      <c r="H52" s="48"/>
    </row>
    <row r="53" spans="1:8" ht="15.75">
      <c r="A53" s="48"/>
      <c r="B53" s="48"/>
      <c r="C53" s="48"/>
      <c r="D53" s="48"/>
      <c r="E53" s="48"/>
      <c r="F53" s="48"/>
      <c r="G53" s="48"/>
      <c r="H53" s="48"/>
    </row>
    <row r="54" spans="1:8" ht="15.75">
      <c r="A54" s="48"/>
      <c r="B54" s="48"/>
      <c r="C54" s="48"/>
      <c r="D54" s="48"/>
      <c r="E54" s="48"/>
      <c r="F54" s="48"/>
      <c r="G54" s="48"/>
      <c r="H54" s="48"/>
    </row>
    <row r="55" spans="1:8" ht="15.75">
      <c r="A55" s="48"/>
      <c r="B55" s="48"/>
      <c r="C55" s="48"/>
      <c r="D55" s="48"/>
      <c r="E55" s="48"/>
      <c r="F55" s="48"/>
      <c r="G55" s="48"/>
      <c r="H55" s="48"/>
    </row>
    <row r="56" spans="1:8" ht="15.75">
      <c r="A56" s="48"/>
      <c r="B56" s="48"/>
      <c r="C56" s="48"/>
      <c r="D56" s="48"/>
      <c r="E56" s="48"/>
      <c r="F56" s="48"/>
      <c r="G56" s="48"/>
      <c r="H56" s="48"/>
    </row>
    <row r="57" spans="1:8" ht="15.75">
      <c r="A57" s="48" t="s">
        <v>45</v>
      </c>
      <c r="B57" s="48"/>
      <c r="C57" s="48"/>
      <c r="D57" s="48"/>
      <c r="E57" s="48"/>
      <c r="F57" s="48"/>
      <c r="G57" s="48"/>
      <c r="H57" s="48"/>
    </row>
    <row r="58" spans="1:8" ht="15.75">
      <c r="A58" s="48"/>
      <c r="B58" s="48"/>
      <c r="C58" s="48"/>
      <c r="D58" s="48"/>
      <c r="E58" s="48"/>
      <c r="F58" s="48"/>
      <c r="G58" s="48"/>
      <c r="H58" s="48"/>
    </row>
    <row r="59" spans="1:8" ht="15.75">
      <c r="A59" s="48"/>
      <c r="B59" s="48"/>
      <c r="C59" s="48"/>
      <c r="D59" s="48"/>
      <c r="E59" s="48"/>
      <c r="F59" s="48"/>
      <c r="G59" s="48"/>
      <c r="H59" s="48"/>
    </row>
    <row r="60" spans="1:8" ht="15.75">
      <c r="A60" s="48"/>
      <c r="B60" s="48"/>
      <c r="C60" s="48"/>
      <c r="D60" s="48"/>
      <c r="E60" s="48"/>
      <c r="F60" s="48"/>
      <c r="G60" s="48"/>
      <c r="H60" s="48"/>
    </row>
    <row r="61" spans="1:8" ht="15.75">
      <c r="A61" s="48"/>
      <c r="B61" s="48"/>
      <c r="C61" s="48"/>
      <c r="D61" s="48"/>
      <c r="E61" s="48"/>
      <c r="F61" s="48"/>
      <c r="G61" s="48"/>
      <c r="H61" s="48"/>
    </row>
    <row r="62" spans="1:8" ht="15.75">
      <c r="A62" s="48" t="s">
        <v>46</v>
      </c>
      <c r="B62" s="48"/>
      <c r="C62" s="48"/>
      <c r="D62" s="48"/>
      <c r="E62" s="48"/>
      <c r="F62" s="48"/>
      <c r="G62" s="48"/>
      <c r="H62" s="48"/>
    </row>
    <row r="63" spans="1:8" ht="15.75">
      <c r="A63" s="48"/>
      <c r="B63" s="48"/>
      <c r="C63" s="48"/>
      <c r="D63" s="48"/>
      <c r="E63" s="48"/>
      <c r="F63" s="48"/>
      <c r="G63" s="48"/>
      <c r="H63" s="48"/>
    </row>
    <row r="64" spans="1:8" ht="15.75">
      <c r="A64" s="48"/>
      <c r="B64" s="48"/>
      <c r="C64" s="48"/>
      <c r="D64" s="48"/>
      <c r="E64" s="48"/>
      <c r="F64" s="48"/>
      <c r="G64" s="48"/>
      <c r="H64" s="48"/>
    </row>
    <row r="65" spans="1:8" ht="15.75">
      <c r="A65" s="48"/>
      <c r="B65" s="48"/>
      <c r="C65" s="48"/>
      <c r="D65" s="48"/>
      <c r="E65" s="48"/>
      <c r="F65" s="48"/>
      <c r="G65" s="48"/>
      <c r="H65" s="48"/>
    </row>
    <row r="66" spans="1:8" ht="15.75">
      <c r="A66" s="48" t="s">
        <v>47</v>
      </c>
      <c r="B66" s="48"/>
      <c r="C66" s="48"/>
      <c r="D66" s="48"/>
      <c r="E66" s="48"/>
      <c r="F66" s="48"/>
      <c r="G66" s="48"/>
      <c r="H66" s="48"/>
    </row>
    <row r="67" spans="1:8" ht="15.75">
      <c r="A67" s="48"/>
      <c r="B67" s="48"/>
      <c r="C67" s="48"/>
      <c r="D67" s="48"/>
      <c r="E67" s="48"/>
      <c r="F67" s="48"/>
      <c r="G67" s="48"/>
      <c r="H67" s="48"/>
    </row>
    <row r="68" spans="1:8" ht="15.75">
      <c r="A68" s="48"/>
      <c r="B68" s="48"/>
      <c r="C68" s="48"/>
      <c r="D68" s="48"/>
      <c r="E68" s="48"/>
      <c r="F68" s="48"/>
      <c r="G68" s="48"/>
      <c r="H68" s="48"/>
    </row>
    <row r="69" spans="1:8" ht="15.75">
      <c r="A69" s="48" t="s">
        <v>48</v>
      </c>
      <c r="B69" s="48"/>
      <c r="C69" s="48"/>
      <c r="D69" s="48"/>
      <c r="E69" s="48"/>
      <c r="F69" s="48"/>
      <c r="G69" s="48"/>
      <c r="H69" s="48"/>
    </row>
    <row r="70" spans="1:8" ht="15.75">
      <c r="A70" s="48"/>
      <c r="B70" s="48"/>
      <c r="C70" s="48"/>
      <c r="D70" s="48"/>
      <c r="E70" s="48"/>
      <c r="F70" s="48"/>
      <c r="G70" s="48"/>
      <c r="H70" s="48"/>
    </row>
    <row r="71" spans="1:8" ht="15.75">
      <c r="A71" s="48"/>
      <c r="B71" s="48"/>
      <c r="C71" s="48"/>
      <c r="D71" s="48"/>
      <c r="E71" s="48"/>
      <c r="F71" s="48"/>
      <c r="G71" s="48"/>
      <c r="H71" s="48"/>
    </row>
    <row r="72" spans="1:8" ht="15.75">
      <c r="A72" s="48" t="s">
        <v>49</v>
      </c>
      <c r="B72" s="48"/>
      <c r="C72" s="48"/>
      <c r="D72" s="48"/>
      <c r="E72" s="48"/>
      <c r="F72" s="48"/>
      <c r="G72" s="48"/>
      <c r="H72" s="48"/>
    </row>
    <row r="73" spans="1:8" ht="15.75">
      <c r="A73" s="48"/>
      <c r="B73" s="48"/>
      <c r="C73" s="48"/>
      <c r="D73" s="48"/>
      <c r="E73" s="48"/>
      <c r="F73" s="48"/>
      <c r="G73" s="48"/>
      <c r="H73" s="48"/>
    </row>
    <row r="74" spans="1:8" ht="15.75">
      <c r="A74" s="48"/>
      <c r="B74" s="48"/>
      <c r="C74" s="48"/>
      <c r="D74" s="48"/>
      <c r="E74" s="48"/>
      <c r="F74" s="48"/>
      <c r="G74" s="48"/>
      <c r="H74" s="48"/>
    </row>
    <row r="75" spans="1:8" ht="15.75">
      <c r="A75" s="48"/>
      <c r="B75" s="48"/>
      <c r="C75" s="48"/>
      <c r="D75" s="48"/>
      <c r="E75" s="48"/>
      <c r="F75" s="48"/>
      <c r="G75" s="48"/>
      <c r="H75" s="48"/>
    </row>
    <row r="76" spans="1:8" ht="15.75">
      <c r="A76" s="48"/>
      <c r="B76" s="48"/>
      <c r="C76" s="48"/>
      <c r="D76" s="48"/>
      <c r="E76" s="48"/>
      <c r="F76" s="48"/>
      <c r="G76" s="48"/>
      <c r="H76" s="48"/>
    </row>
    <row r="77" spans="1:8" ht="15.75">
      <c r="A77" s="48"/>
      <c r="B77" s="48"/>
      <c r="C77" s="48"/>
      <c r="D77" s="48"/>
      <c r="E77" s="48"/>
      <c r="F77" s="48"/>
      <c r="G77" s="48"/>
      <c r="H77" s="48"/>
    </row>
    <row r="78" spans="1:8" ht="15.75">
      <c r="A78" s="48" t="s">
        <v>50</v>
      </c>
      <c r="B78" s="48"/>
      <c r="C78" s="48"/>
      <c r="D78" s="48"/>
      <c r="E78" s="48"/>
      <c r="F78" s="48"/>
      <c r="G78" s="48"/>
      <c r="H78" s="48"/>
    </row>
    <row r="79" spans="1:8" ht="15.75">
      <c r="A79" s="48"/>
      <c r="B79" s="48"/>
      <c r="C79" s="48"/>
      <c r="D79" s="48"/>
      <c r="E79" s="48"/>
      <c r="F79" s="48"/>
      <c r="G79" s="48"/>
      <c r="H79" s="48"/>
    </row>
    <row r="80" spans="1:8" ht="15.75">
      <c r="A80" s="48"/>
      <c r="B80" s="48"/>
      <c r="C80" s="48"/>
      <c r="D80" s="48"/>
      <c r="E80" s="48"/>
      <c r="F80" s="48"/>
      <c r="G80" s="48"/>
      <c r="H80" s="48"/>
    </row>
    <row r="81" spans="1:8" ht="15.75">
      <c r="A81" s="48"/>
      <c r="B81" s="48"/>
      <c r="C81" s="48"/>
      <c r="D81" s="48"/>
      <c r="E81" s="48"/>
      <c r="F81" s="48"/>
      <c r="G81" s="48"/>
      <c r="H81" s="48"/>
    </row>
    <row r="82" spans="1:8" ht="15.75">
      <c r="A82" s="48"/>
      <c r="B82" s="48"/>
      <c r="C82" s="48"/>
      <c r="D82" s="48"/>
      <c r="E82" s="48"/>
      <c r="F82" s="48"/>
      <c r="G82" s="48"/>
      <c r="H82" s="48"/>
    </row>
    <row r="83" spans="1:8" ht="15.75">
      <c r="A83" s="48" t="s">
        <v>51</v>
      </c>
      <c r="B83" s="48"/>
      <c r="C83" s="48"/>
      <c r="D83" s="48"/>
      <c r="E83" s="48"/>
      <c r="F83" s="48"/>
      <c r="G83" s="48"/>
      <c r="H83" s="48"/>
    </row>
    <row r="84" spans="1:8" ht="15.75">
      <c r="A84" s="48"/>
      <c r="B84" s="48"/>
      <c r="C84" s="48"/>
      <c r="D84" s="48"/>
      <c r="E84" s="48"/>
      <c r="F84" s="48"/>
      <c r="G84" s="48"/>
      <c r="H84" s="48"/>
    </row>
    <row r="85" spans="1:8" ht="15.75">
      <c r="A85" s="48"/>
      <c r="B85" s="48"/>
      <c r="C85" s="48"/>
      <c r="D85" s="48"/>
      <c r="E85" s="48"/>
      <c r="F85" s="48"/>
      <c r="G85" s="48"/>
      <c r="H85" s="48"/>
    </row>
    <row r="86" spans="1:8" ht="15.75">
      <c r="A86" s="48"/>
      <c r="B86" s="48"/>
      <c r="C86" s="48"/>
      <c r="D86" s="48"/>
      <c r="E86" s="48"/>
      <c r="F86" s="48"/>
      <c r="G86" s="48"/>
      <c r="H86" s="48"/>
    </row>
    <row r="87" spans="1:8" ht="15.75">
      <c r="A87" s="48"/>
      <c r="B87" s="48"/>
      <c r="C87" s="48"/>
      <c r="D87" s="48"/>
      <c r="E87" s="48"/>
      <c r="F87" s="48"/>
      <c r="G87" s="48"/>
      <c r="H87" s="48"/>
    </row>
    <row r="88" spans="1:8" ht="15.75">
      <c r="A88" s="48" t="s">
        <v>52</v>
      </c>
      <c r="B88" s="48"/>
      <c r="C88" s="48"/>
      <c r="D88" s="48"/>
      <c r="E88" s="48"/>
      <c r="F88" s="48"/>
      <c r="G88" s="48"/>
      <c r="H88" s="48"/>
    </row>
    <row r="89" spans="1:8" ht="15.75">
      <c r="A89" s="48"/>
      <c r="B89" s="48"/>
      <c r="C89" s="48"/>
      <c r="D89" s="48"/>
      <c r="E89" s="48"/>
      <c r="F89" s="48"/>
      <c r="G89" s="48"/>
      <c r="H89" s="48"/>
    </row>
    <row r="90" spans="1:8" ht="15.75">
      <c r="A90" s="48" t="s">
        <v>53</v>
      </c>
      <c r="B90" s="48"/>
      <c r="C90" s="48"/>
      <c r="D90" s="48"/>
      <c r="E90" s="48"/>
      <c r="F90" s="48"/>
      <c r="G90" s="48"/>
      <c r="H90" s="48"/>
    </row>
    <row r="91" spans="1:8" ht="15.75">
      <c r="A91" s="48"/>
      <c r="B91" s="48"/>
      <c r="C91" s="48"/>
      <c r="D91" s="48"/>
      <c r="E91" s="48"/>
      <c r="F91" s="48"/>
      <c r="G91" s="48"/>
      <c r="H91" s="48"/>
    </row>
  </sheetData>
  <mergeCells count="19">
    <mergeCell ref="A31:H31"/>
    <mergeCell ref="A48:G48"/>
    <mergeCell ref="A29:A30"/>
    <mergeCell ref="B29:B30"/>
    <mergeCell ref="C29:C30"/>
    <mergeCell ref="D29:D30"/>
    <mergeCell ref="E29:E30"/>
    <mergeCell ref="F29:F30"/>
    <mergeCell ref="A11:H11"/>
    <mergeCell ref="A24:H24"/>
    <mergeCell ref="A25:H25"/>
    <mergeCell ref="A26:H26"/>
    <mergeCell ref="A27:H27"/>
    <mergeCell ref="A12:H12"/>
    <mergeCell ref="A13:H13"/>
    <mergeCell ref="A14:H14"/>
    <mergeCell ref="A20:H22"/>
    <mergeCell ref="B17:G17"/>
    <mergeCell ref="B18:G18"/>
  </mergeCells>
  <pageMargins left="0.51181102362204722" right="0.51181102362204722" top="0.78740157480314965" bottom="0.78740157480314965" header="0.31496062992125984" footer="0.31496062992125984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Orçamentária</vt:lpstr>
      <vt:lpstr>'Planilha Orçamentária'!Area_de_impressao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Francelino da Silva</dc:creator>
  <cp:lastModifiedBy>licitacao</cp:lastModifiedBy>
  <cp:lastPrinted>2015-11-12T16:44:55Z</cp:lastPrinted>
  <dcterms:created xsi:type="dcterms:W3CDTF">2015-10-27T17:31:37Z</dcterms:created>
  <dcterms:modified xsi:type="dcterms:W3CDTF">2015-11-12T16:49:52Z</dcterms:modified>
</cp:coreProperties>
</file>