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ESKTOP\Tomada de Preços nº 015-16 - Complem. Serv. UBS Xangrilá\Edital e Anexos\"/>
    </mc:Choice>
  </mc:AlternateContent>
  <bookViews>
    <workbookView xWindow="0" yWindow="0" windowWidth="28800" windowHeight="12435"/>
  </bookViews>
  <sheets>
    <sheet name="CRONOGRAMA FISICO FINANCEIRO" sheetId="1" r:id="rId1"/>
  </sheets>
  <externalReferences>
    <externalReference r:id="rId2"/>
  </externalReferences>
  <definedNames>
    <definedName name="_xlnm.Print_Area" localSheetId="0">'CRONOGRAMA FISICO FINANCEIRO'!$A$1:$N$44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H32" i="1"/>
  <c r="D34" i="1"/>
  <c r="H34" i="1" s="1"/>
  <c r="D36" i="1"/>
  <c r="L36" i="1" s="1"/>
  <c r="D38" i="1"/>
  <c r="L38" i="1" s="1"/>
  <c r="D40" i="1"/>
  <c r="L40" i="1" s="1"/>
  <c r="L32" i="1" l="1"/>
  <c r="D41" i="1"/>
  <c r="L34" i="1"/>
  <c r="H41" i="1"/>
  <c r="L41" i="1"/>
  <c r="M40" i="1" s="1"/>
  <c r="M32" i="1" l="1"/>
  <c r="M38" i="1"/>
  <c r="M34" i="1"/>
  <c r="D42" i="1"/>
  <c r="M36" i="1"/>
  <c r="H42" i="1"/>
</calcChain>
</file>

<file path=xl/sharedStrings.xml><?xml version="1.0" encoding="utf-8"?>
<sst xmlns="http://schemas.openxmlformats.org/spreadsheetml/2006/main" count="28" uniqueCount="28">
  <si>
    <t>Percentual Mensal(%)</t>
  </si>
  <si>
    <t xml:space="preserve"> Total Mensal (R$)</t>
  </si>
  <si>
    <t>COMPLEMENTOS</t>
  </si>
  <si>
    <t>16.0</t>
  </si>
  <si>
    <t>COBERTURA</t>
  </si>
  <si>
    <t>12.0</t>
  </si>
  <si>
    <t>ESQUADRIAS</t>
  </si>
  <si>
    <t>11.0</t>
  </si>
  <si>
    <t>INSTALAÇÕES HIDROSANITÁRIAS</t>
  </si>
  <si>
    <t>10.0</t>
  </si>
  <si>
    <t xml:space="preserve"> INSTALAÇÕES ELÉTRICAS</t>
  </si>
  <si>
    <t>9.0</t>
  </si>
  <si>
    <t>Participação %</t>
  </si>
  <si>
    <t>Valor do  Item (R$)</t>
  </si>
  <si>
    <t>2º Mês</t>
  </si>
  <si>
    <t>1º Mês</t>
  </si>
  <si>
    <t>Descrição</t>
  </si>
  <si>
    <t>Item</t>
  </si>
  <si>
    <r>
      <t xml:space="preserve">REFERÊNCIA: </t>
    </r>
    <r>
      <rPr>
        <sz val="12"/>
        <rFont val="Arial"/>
        <family val="2"/>
      </rPr>
      <t>TABELA F.D.E./JULHO/2016 E TABELA SINAPI/JULHO/2016 - B.D.I. 26,37%</t>
    </r>
  </si>
  <si>
    <r>
      <t xml:space="preserve">LOCAL: </t>
    </r>
    <r>
      <rPr>
        <sz val="12"/>
        <color theme="1"/>
        <rFont val="Arial"/>
        <family val="2"/>
      </rPr>
      <t>RUA CAMARÕES Nº 10 JARDIM XANGRILÁ</t>
    </r>
  </si>
  <si>
    <r>
      <t xml:space="preserve">OBRA: </t>
    </r>
    <r>
      <rPr>
        <sz val="12"/>
        <color theme="1"/>
        <rFont val="Arial"/>
        <family val="2"/>
      </rPr>
      <t>CONSTRUÇÃO DA UNIDADE BÁSICA DE SAÚDE DO BAIRRO JARDIM XANGRILA - FASE 3</t>
    </r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</si>
  <si>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</si>
  <si>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</si>
  <si>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</si>
  <si>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</si>
  <si>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>TOMADA DE PREÇOS Nº 015/2016</t>
  </si>
  <si>
    <r>
      <rPr>
        <b/>
        <sz val="12"/>
        <rFont val="Arial"/>
        <family val="2"/>
      </rPr>
      <t>OBJETO:</t>
    </r>
    <r>
      <rPr>
        <sz val="12"/>
        <rFont val="Arial"/>
        <family val="2"/>
      </rPr>
      <t xml:space="preserve"> </t>
    </r>
    <r>
      <rPr>
        <b/>
        <u/>
        <sz val="12"/>
        <rFont val="Arial"/>
        <family val="2"/>
      </rPr>
      <t>REFERENTE A CONTRATAÇÃO DE EMPRESA VISANDO A FINALIZAÇÃO DOS SERVIÇOS PARA A CONSTRUÇÃO DA UNIDADE BÁSICA DE SAUDE DO BAIRRO JARDIM XANGRILÁ, SITO À RUA CAMAROES Nº 10, NO MUNICIPIO DE REGISTRO/S.P, CONSTANTES DO CONTRATO EXPIRADO Nº 001/2015 – DISPENSA DE LICITAÇÃO Nº 073/2014. SECRETARIA MUNICIPAL DE PLANEJAMENTO URBANO E OBRAS</t>
    </r>
  </si>
  <si>
    <t>ANEXO V - CRONOGRAMA FISICO FINANCEIRO - FASE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</si>
</sst>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%"/>
    <numFmt numFmtId="165" formatCode="0.00;[Red]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name val="Arial Narrow"/>
      <family val="2"/>
    </font>
    <font>
      <b/>
      <sz val="8"/>
      <name val="Tahoma"/>
      <family val="2"/>
    </font>
    <font>
      <b/>
      <sz val="12"/>
      <name val="Arial Narrow"/>
      <family val="2"/>
    </font>
    <font>
      <b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/>
    <xf numFmtId="0" fontId="4" fillId="0" borderId="0" xfId="0" applyFont="1" applyBorder="1" applyAlignment="1">
      <alignment horizontal="right" vertical="center"/>
    </xf>
    <xf numFmtId="4" fontId="5" fillId="0" borderId="0" xfId="0" applyNumberFormat="1" applyFont="1"/>
    <xf numFmtId="164" fontId="4" fillId="0" borderId="0" xfId="2" applyNumberFormat="1" applyFont="1" applyBorder="1" applyAlignment="1"/>
    <xf numFmtId="164" fontId="4" fillId="0" borderId="0" xfId="2" applyNumberFormat="1" applyFont="1" applyBorder="1" applyAlignment="1">
      <alignment horizontal="right" vertical="center"/>
    </xf>
    <xf numFmtId="0" fontId="8" fillId="0" borderId="0" xfId="0" applyFont="1" applyBorder="1"/>
    <xf numFmtId="10" fontId="5" fillId="0" borderId="0" xfId="0" applyNumberFormat="1" applyFont="1"/>
    <xf numFmtId="10" fontId="9" fillId="0" borderId="1" xfId="2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10" fontId="9" fillId="2" borderId="1" xfId="0" applyNumberFormat="1" applyFont="1" applyFill="1" applyBorder="1" applyAlignment="1">
      <alignment horizontal="center" vertical="center"/>
    </xf>
    <xf numFmtId="44" fontId="9" fillId="2" borderId="1" xfId="1" applyFont="1" applyFill="1" applyBorder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44" fontId="9" fillId="0" borderId="1" xfId="1" applyFont="1" applyBorder="1" applyAlignment="1">
      <alignment vertical="center"/>
    </xf>
    <xf numFmtId="44" fontId="3" fillId="3" borderId="1" xfId="1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10" fontId="9" fillId="0" borderId="6" xfId="2" applyNumberFormat="1" applyFont="1" applyBorder="1" applyAlignment="1">
      <alignment horizontal="center" vertical="center"/>
    </xf>
    <xf numFmtId="44" fontId="9" fillId="0" borderId="6" xfId="1" applyFont="1" applyBorder="1" applyAlignment="1">
      <alignment vertical="center"/>
    </xf>
    <xf numFmtId="0" fontId="0" fillId="0" borderId="0" xfId="0" applyAlignment="1">
      <alignment vertical="top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" fontId="7" fillId="0" borderId="0" xfId="0" applyNumberFormat="1" applyFont="1" applyBorder="1" applyAlignment="1">
      <alignment vertical="center"/>
    </xf>
    <xf numFmtId="0" fontId="15" fillId="0" borderId="0" xfId="0" applyFont="1" applyAlignment="1">
      <alignment vertical="top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5" fillId="0" borderId="0" xfId="0" applyFont="1"/>
    <xf numFmtId="0" fontId="4" fillId="0" borderId="0" xfId="0" applyFont="1" applyBorder="1" applyAlignment="1">
      <alignment horizontal="center" vertical="distributed"/>
    </xf>
    <xf numFmtId="0" fontId="4" fillId="0" borderId="1" xfId="0" applyFont="1" applyBorder="1" applyAlignment="1">
      <alignment horizontal="left" vertical="distributed"/>
    </xf>
    <xf numFmtId="0" fontId="7" fillId="0" borderId="12" xfId="0" applyFont="1" applyBorder="1" applyAlignment="1">
      <alignment horizontal="center" vertical="distributed"/>
    </xf>
    <xf numFmtId="0" fontId="7" fillId="0" borderId="0" xfId="0" applyFont="1" applyBorder="1" applyAlignment="1">
      <alignment horizontal="center" vertical="distributed"/>
    </xf>
    <xf numFmtId="0" fontId="4" fillId="0" borderId="0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4" fontId="9" fillId="0" borderId="1" xfId="1" applyFont="1" applyFill="1" applyBorder="1" applyAlignment="1">
      <alignment horizontal="center"/>
    </xf>
    <xf numFmtId="164" fontId="7" fillId="0" borderId="0" xfId="2" applyNumberFormat="1" applyFont="1" applyBorder="1" applyAlignment="1">
      <alignment horizontal="right"/>
    </xf>
    <xf numFmtId="0" fontId="9" fillId="2" borderId="5" xfId="0" applyNumberFormat="1" applyFont="1" applyFill="1" applyBorder="1" applyAlignment="1">
      <alignment horizontal="right" vertical="center"/>
    </xf>
    <xf numFmtId="0" fontId="9" fillId="2" borderId="4" xfId="0" applyNumberFormat="1" applyFont="1" applyFill="1" applyBorder="1" applyAlignment="1">
      <alignment horizontal="right" vertical="center"/>
    </xf>
    <xf numFmtId="44" fontId="9" fillId="2" borderId="1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10" fontId="9" fillId="0" borderId="1" xfId="2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</cellXfs>
  <cellStyles count="3">
    <cellStyle name="Moeda" xfId="1" builtinId="4"/>
    <cellStyle name="Normal" xfId="0" builtinId="0"/>
    <cellStyle name="Porcentag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152399</xdr:rowOff>
    </xdr:from>
    <xdr:to>
      <xdr:col>11</xdr:col>
      <xdr:colOff>219075</xdr:colOff>
      <xdr:row>4</xdr:row>
      <xdr:rowOff>190022</xdr:rowOff>
    </xdr:to>
    <xdr:pic>
      <xdr:nvPicPr>
        <xdr:cNvPr id="2" name="Imagem 1" descr="Logo Prefeitura Registro (com fundo branco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152399"/>
          <a:ext cx="3943350" cy="799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Tomada%20de%20Pre&#231;os%20n&#186;%20xxx-16%20-%20Complem.%20Serv.%20UBS%20Xangril&#225;%20e%20Manut.%20Telhado%20Pred.%20Sa&#250;de\UBS%20JD%20XANGRIL&#193;%20-%20FASE%203\RELICITA&#199;&#195;O%20REFERENTE%20CONTRATO%20PUZZI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º Medição"/>
      <sheetName val="Serviços a descontar"/>
      <sheetName val="PLANILHA"/>
      <sheetName val="ITENS DE RELEVÂNCIA"/>
    </sheetNames>
    <sheetDataSet>
      <sheetData sheetId="0"/>
      <sheetData sheetId="1"/>
      <sheetData sheetId="2">
        <row r="33">
          <cell r="I33">
            <v>21883.77857647822</v>
          </cell>
        </row>
        <row r="47">
          <cell r="I47">
            <v>14275.639790000003</v>
          </cell>
        </row>
        <row r="63">
          <cell r="I63">
            <v>4830.4826349199993</v>
          </cell>
        </row>
        <row r="70">
          <cell r="I70">
            <v>1769.0637926754002</v>
          </cell>
        </row>
        <row r="72">
          <cell r="I72">
            <v>12111.7228758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O43"/>
  <sheetViews>
    <sheetView tabSelected="1" view="pageBreakPreview" zoomScaleSheetLayoutView="100" workbookViewId="0">
      <selection activeCell="C28" sqref="C28"/>
    </sheetView>
  </sheetViews>
  <sheetFormatPr defaultRowHeight="15" x14ac:dyDescent="0.25"/>
  <cols>
    <col min="1" max="1" width="5.28515625" customWidth="1"/>
    <col min="3" max="3" width="31.42578125" customWidth="1"/>
    <col min="4" max="4" width="4.5703125" customWidth="1"/>
    <col min="5" max="5" width="4.85546875" customWidth="1"/>
    <col min="6" max="6" width="5" customWidth="1"/>
    <col min="7" max="7" width="4.5703125" customWidth="1"/>
    <col min="8" max="8" width="5" customWidth="1"/>
    <col min="9" max="9" width="4.42578125" customWidth="1"/>
    <col min="10" max="10" width="4" customWidth="1"/>
    <col min="11" max="11" width="4.5703125" customWidth="1"/>
    <col min="12" max="12" width="15.42578125" customWidth="1"/>
    <col min="13" max="13" width="17" customWidth="1"/>
  </cols>
  <sheetData>
    <row r="6" spans="2:13" ht="15.75" x14ac:dyDescent="0.25">
      <c r="C6" s="35" t="s">
        <v>21</v>
      </c>
      <c r="D6" s="35"/>
      <c r="E6" s="35"/>
      <c r="F6" s="35"/>
      <c r="G6" s="35"/>
      <c r="H6" s="35"/>
      <c r="I6" s="35"/>
      <c r="J6" s="35"/>
      <c r="K6" s="35"/>
      <c r="L6" s="35"/>
    </row>
    <row r="7" spans="2:13" ht="15.75" x14ac:dyDescent="0.25">
      <c r="C7" s="35" t="s">
        <v>22</v>
      </c>
      <c r="D7" s="35"/>
      <c r="E7" s="35"/>
      <c r="F7" s="35"/>
      <c r="G7" s="35"/>
      <c r="H7" s="35"/>
      <c r="I7" s="35"/>
      <c r="J7" s="35"/>
      <c r="K7" s="35"/>
      <c r="L7" s="35"/>
    </row>
    <row r="8" spans="2:13" ht="15.75" x14ac:dyDescent="0.25">
      <c r="C8" s="35" t="s">
        <v>23</v>
      </c>
      <c r="D8" s="35"/>
      <c r="E8" s="35"/>
      <c r="F8" s="35"/>
      <c r="G8" s="35"/>
      <c r="H8" s="35"/>
      <c r="I8" s="35"/>
      <c r="J8" s="35"/>
      <c r="K8" s="35"/>
      <c r="L8" s="35"/>
    </row>
    <row r="9" spans="2:13" ht="15.75" x14ac:dyDescent="0.25">
      <c r="C9" s="35" t="s">
        <v>24</v>
      </c>
      <c r="D9" s="35"/>
      <c r="E9" s="35"/>
      <c r="F9" s="35"/>
      <c r="G9" s="35"/>
      <c r="H9" s="35"/>
      <c r="I9" s="35"/>
      <c r="J9" s="35"/>
      <c r="K9" s="35"/>
      <c r="L9" s="35"/>
    </row>
    <row r="12" spans="2:13" ht="15.75" customHeight="1" x14ac:dyDescent="0.25">
      <c r="B12" s="33" t="s">
        <v>25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2:13" ht="15.75" x14ac:dyDescent="0.25">
      <c r="B13" s="27"/>
      <c r="C13" s="27"/>
      <c r="D13" s="28"/>
      <c r="E13" s="27"/>
      <c r="F13" s="27"/>
      <c r="G13" s="27"/>
      <c r="H13" s="29"/>
      <c r="I13" s="30"/>
    </row>
    <row r="14" spans="2:13" ht="15" customHeight="1" x14ac:dyDescent="0.25">
      <c r="B14" s="32" t="s">
        <v>26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2:13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2:13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2:14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2:14" x14ac:dyDescent="0.25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2:14" x14ac:dyDescent="0.2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2:14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2" spans="2:14" s="22" customFormat="1" ht="18" x14ac:dyDescent="0.25">
      <c r="B22" s="46" t="s">
        <v>27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2:14" s="22" customFormat="1" ht="15.75" x14ac:dyDescent="0.2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2:14" s="22" customFormat="1" ht="24.75" customHeight="1" x14ac:dyDescent="0.25">
      <c r="B24" s="57" t="s">
        <v>20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</row>
    <row r="25" spans="2:14" s="22" customFormat="1" ht="19.5" customHeight="1" x14ac:dyDescent="0.25">
      <c r="B25" s="57" t="s">
        <v>19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spans="2:14" s="22" customFormat="1" ht="23.25" customHeight="1" x14ac:dyDescent="0.25">
      <c r="B26" s="26" t="s">
        <v>18</v>
      </c>
      <c r="C26" s="26"/>
      <c r="D26" s="26"/>
      <c r="E26" s="26"/>
      <c r="F26" s="26"/>
      <c r="G26" s="26"/>
      <c r="H26" s="26"/>
      <c r="I26" s="26"/>
      <c r="J26" s="26"/>
      <c r="K26" s="24"/>
      <c r="L26" s="23"/>
      <c r="M26" s="23"/>
    </row>
    <row r="27" spans="2:14" s="22" customFormat="1" ht="15.75" x14ac:dyDescent="0.25"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3"/>
      <c r="M27" s="23"/>
    </row>
    <row r="28" spans="2:14" s="22" customFormat="1" ht="15.75" x14ac:dyDescent="0.25"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3"/>
      <c r="M28" s="23"/>
    </row>
    <row r="29" spans="2:14" s="22" customFormat="1" ht="15" customHeight="1" x14ac:dyDescent="0.25">
      <c r="B29" s="47" t="s">
        <v>17</v>
      </c>
      <c r="C29" s="47" t="s">
        <v>16</v>
      </c>
      <c r="D29" s="49" t="s">
        <v>15</v>
      </c>
      <c r="E29" s="50"/>
      <c r="F29" s="50"/>
      <c r="G29" s="51"/>
      <c r="H29" s="49" t="s">
        <v>14</v>
      </c>
      <c r="I29" s="50"/>
      <c r="J29" s="50"/>
      <c r="K29" s="51"/>
      <c r="L29" s="55" t="s">
        <v>13</v>
      </c>
      <c r="M29" s="55" t="s">
        <v>12</v>
      </c>
    </row>
    <row r="30" spans="2:14" s="14" customFormat="1" ht="19.5" customHeight="1" x14ac:dyDescent="0.2">
      <c r="B30" s="48"/>
      <c r="C30" s="48"/>
      <c r="D30" s="52"/>
      <c r="E30" s="53"/>
      <c r="F30" s="53"/>
      <c r="G30" s="54"/>
      <c r="H30" s="52"/>
      <c r="I30" s="53"/>
      <c r="J30" s="53"/>
      <c r="K30" s="54"/>
      <c r="L30" s="56"/>
      <c r="M30" s="56"/>
    </row>
    <row r="31" spans="2:14" s="14" customFormat="1" ht="14.25" customHeight="1" x14ac:dyDescent="0.2">
      <c r="B31" s="36" t="s">
        <v>11</v>
      </c>
      <c r="C31" s="37" t="s">
        <v>10</v>
      </c>
      <c r="D31" s="18"/>
      <c r="E31" s="18"/>
      <c r="F31" s="18"/>
      <c r="G31" s="18"/>
      <c r="H31" s="18"/>
      <c r="I31" s="18"/>
      <c r="J31" s="18"/>
      <c r="K31" s="18"/>
      <c r="L31" s="16"/>
      <c r="M31" s="8"/>
      <c r="N31" s="15"/>
    </row>
    <row r="32" spans="2:14" s="14" customFormat="1" x14ac:dyDescent="0.25">
      <c r="B32" s="36"/>
      <c r="C32" s="37"/>
      <c r="D32" s="38">
        <f>SUM([1]PLANILHA!I33)/2</f>
        <v>10941.88928823911</v>
      </c>
      <c r="E32" s="38"/>
      <c r="F32" s="38"/>
      <c r="G32" s="38"/>
      <c r="H32" s="38">
        <f>SUM([1]PLANILHA!I33)/2</f>
        <v>10941.88928823911</v>
      </c>
      <c r="I32" s="38"/>
      <c r="J32" s="38"/>
      <c r="K32" s="38"/>
      <c r="L32" s="21">
        <f>SUM(D32:K32)</f>
        <v>21883.77857647822</v>
      </c>
      <c r="M32" s="20">
        <f>SUM(L32/L41)</f>
        <v>0.39882457293301538</v>
      </c>
      <c r="N32" s="15"/>
    </row>
    <row r="33" spans="2:15" s="14" customFormat="1" ht="15" customHeight="1" x14ac:dyDescent="0.2">
      <c r="B33" s="36" t="s">
        <v>9</v>
      </c>
      <c r="C33" s="37" t="s">
        <v>8</v>
      </c>
      <c r="D33" s="18"/>
      <c r="E33" s="18"/>
      <c r="F33" s="18"/>
      <c r="G33" s="18"/>
      <c r="H33" s="18"/>
      <c r="I33" s="18"/>
      <c r="J33" s="18"/>
      <c r="K33" s="18"/>
      <c r="L33" s="16"/>
      <c r="M33" s="8"/>
      <c r="N33" s="15"/>
    </row>
    <row r="34" spans="2:15" s="14" customFormat="1" ht="14.25" customHeight="1" x14ac:dyDescent="0.25">
      <c r="B34" s="36"/>
      <c r="C34" s="37"/>
      <c r="D34" s="38">
        <f>SUM([1]PLANILHA!I47)/2</f>
        <v>7137.8198950000015</v>
      </c>
      <c r="E34" s="38"/>
      <c r="F34" s="38"/>
      <c r="G34" s="38"/>
      <c r="H34" s="38">
        <f>SUM(D34)</f>
        <v>7137.8198950000015</v>
      </c>
      <c r="I34" s="38"/>
      <c r="J34" s="38"/>
      <c r="K34" s="38"/>
      <c r="L34" s="16">
        <f>SUM(D34:K34)</f>
        <v>14275.639790000003</v>
      </c>
      <c r="M34" s="8">
        <f>SUM(L34/L41)</f>
        <v>0.26016877856331194</v>
      </c>
      <c r="N34" s="15"/>
    </row>
    <row r="35" spans="2:15" s="14" customFormat="1" ht="13.5" customHeight="1" x14ac:dyDescent="0.2">
      <c r="B35" s="36" t="s">
        <v>7</v>
      </c>
      <c r="C35" s="37" t="s">
        <v>6</v>
      </c>
      <c r="D35" s="18"/>
      <c r="E35" s="18"/>
      <c r="F35" s="18"/>
      <c r="G35" s="18"/>
      <c r="H35" s="19"/>
      <c r="I35" s="19"/>
      <c r="J35" s="19"/>
      <c r="K35" s="19"/>
      <c r="L35" s="16"/>
      <c r="M35" s="8"/>
      <c r="N35" s="15"/>
    </row>
    <row r="36" spans="2:15" s="14" customFormat="1" x14ac:dyDescent="0.25">
      <c r="B36" s="36"/>
      <c r="C36" s="37"/>
      <c r="D36" s="38">
        <f>SUM([1]PLANILHA!I63)</f>
        <v>4830.4826349199993</v>
      </c>
      <c r="E36" s="38"/>
      <c r="F36" s="38"/>
      <c r="G36" s="38"/>
      <c r="H36" s="38"/>
      <c r="I36" s="38"/>
      <c r="J36" s="38"/>
      <c r="K36" s="38"/>
      <c r="L36" s="16">
        <f>SUM(D36:K36)</f>
        <v>4830.4826349199993</v>
      </c>
      <c r="M36" s="8">
        <f>SUM(L36/L41)</f>
        <v>8.8033936516019692E-2</v>
      </c>
      <c r="N36" s="15"/>
    </row>
    <row r="37" spans="2:15" s="14" customFormat="1" ht="13.5" customHeight="1" x14ac:dyDescent="0.2">
      <c r="B37" s="36" t="s">
        <v>5</v>
      </c>
      <c r="C37" s="37" t="s">
        <v>4</v>
      </c>
      <c r="D37" s="18"/>
      <c r="E37" s="18"/>
      <c r="F37" s="18"/>
      <c r="G37" s="18"/>
      <c r="H37" s="19"/>
      <c r="I37" s="19"/>
      <c r="J37" s="19"/>
      <c r="K37" s="19"/>
      <c r="L37" s="16"/>
      <c r="M37" s="8"/>
      <c r="N37" s="15"/>
    </row>
    <row r="38" spans="2:15" s="14" customFormat="1" ht="13.5" customHeight="1" x14ac:dyDescent="0.25">
      <c r="B38" s="36"/>
      <c r="C38" s="37"/>
      <c r="D38" s="38">
        <f>SUM([1]PLANILHA!I70)</f>
        <v>1769.0637926754002</v>
      </c>
      <c r="E38" s="38"/>
      <c r="F38" s="38"/>
      <c r="G38" s="38"/>
      <c r="H38" s="38"/>
      <c r="I38" s="38"/>
      <c r="J38" s="38"/>
      <c r="K38" s="38"/>
      <c r="L38" s="16">
        <f>SUM(D38:K38)</f>
        <v>1769.0637926754002</v>
      </c>
      <c r="M38" s="8">
        <f>SUM(L38/L41)</f>
        <v>3.2240598173634567E-2</v>
      </c>
      <c r="N38" s="15"/>
    </row>
    <row r="39" spans="2:15" s="14" customFormat="1" x14ac:dyDescent="0.2">
      <c r="B39" s="36" t="s">
        <v>3</v>
      </c>
      <c r="C39" s="37" t="s">
        <v>2</v>
      </c>
      <c r="D39" s="18"/>
      <c r="E39" s="18"/>
      <c r="F39" s="18"/>
      <c r="G39" s="18"/>
      <c r="H39" s="17"/>
      <c r="I39" s="17"/>
      <c r="J39" s="17"/>
      <c r="K39" s="17"/>
      <c r="L39" s="16"/>
      <c r="M39" s="8"/>
      <c r="N39" s="15"/>
    </row>
    <row r="40" spans="2:15" s="14" customFormat="1" ht="12.75" customHeight="1" x14ac:dyDescent="0.25">
      <c r="B40" s="36"/>
      <c r="C40" s="37"/>
      <c r="D40" s="38">
        <f>SUM([1]PLANILHA!I72)</f>
        <v>12111.7228758</v>
      </c>
      <c r="E40" s="38"/>
      <c r="F40" s="38"/>
      <c r="G40" s="38"/>
      <c r="H40" s="38"/>
      <c r="I40" s="38"/>
      <c r="J40" s="38"/>
      <c r="K40" s="38"/>
      <c r="L40" s="16">
        <f>SUM(D40:K40)</f>
        <v>12111.7228758</v>
      </c>
      <c r="M40" s="8">
        <f>SUM(L40/L41)</f>
        <v>0.22073211381401839</v>
      </c>
      <c r="N40" s="15"/>
    </row>
    <row r="41" spans="2:15" s="10" customFormat="1" ht="19.5" customHeight="1" x14ac:dyDescent="0.2">
      <c r="B41" s="40" t="s">
        <v>1</v>
      </c>
      <c r="C41" s="41"/>
      <c r="D41" s="42">
        <f>SUM(D31:G40)</f>
        <v>36790.978486634507</v>
      </c>
      <c r="E41" s="42"/>
      <c r="F41" s="42"/>
      <c r="G41" s="42"/>
      <c r="H41" s="42">
        <f>SUM(H31:K40)</f>
        <v>18079.709183239112</v>
      </c>
      <c r="I41" s="42"/>
      <c r="J41" s="42"/>
      <c r="K41" s="42"/>
      <c r="L41" s="13">
        <f>SUM(L31:L40)</f>
        <v>54870.687669873623</v>
      </c>
      <c r="M41" s="12">
        <v>1</v>
      </c>
      <c r="N41" s="11"/>
      <c r="O41" s="11"/>
    </row>
    <row r="42" spans="2:15" s="1" customFormat="1" ht="21" customHeight="1" x14ac:dyDescent="0.2">
      <c r="B42" s="43" t="s">
        <v>0</v>
      </c>
      <c r="C42" s="44"/>
      <c r="D42" s="45">
        <f>D41*L42/L41</f>
        <v>0.67050332425183623</v>
      </c>
      <c r="E42" s="45"/>
      <c r="F42" s="45"/>
      <c r="G42" s="45"/>
      <c r="H42" s="45">
        <f>H41*L42/L41</f>
        <v>0.32949667574816366</v>
      </c>
      <c r="I42" s="45"/>
      <c r="J42" s="45"/>
      <c r="K42" s="45"/>
      <c r="L42" s="9">
        <v>1</v>
      </c>
      <c r="M42" s="8">
        <v>1</v>
      </c>
      <c r="N42" s="3"/>
      <c r="O42" s="7"/>
    </row>
    <row r="43" spans="2:15" s="1" customFormat="1" ht="15.75" x14ac:dyDescent="0.25">
      <c r="B43" s="6"/>
      <c r="C43" s="2"/>
      <c r="D43" s="5"/>
      <c r="E43" s="4"/>
      <c r="F43" s="4"/>
      <c r="G43" s="4"/>
      <c r="H43" s="5"/>
      <c r="I43" s="4"/>
      <c r="J43" s="4"/>
      <c r="K43" s="4"/>
      <c r="L43" s="39"/>
      <c r="M43" s="39"/>
      <c r="N43" s="3"/>
    </row>
  </sheetData>
  <mergeCells count="42">
    <mergeCell ref="B22:M22"/>
    <mergeCell ref="B29:B30"/>
    <mergeCell ref="C29:C30"/>
    <mergeCell ref="D29:G30"/>
    <mergeCell ref="H29:K30"/>
    <mergeCell ref="L29:L30"/>
    <mergeCell ref="M29:M30"/>
    <mergeCell ref="B24:M24"/>
    <mergeCell ref="B25:M25"/>
    <mergeCell ref="B35:B36"/>
    <mergeCell ref="C35:C36"/>
    <mergeCell ref="D36:G36"/>
    <mergeCell ref="H36:K36"/>
    <mergeCell ref="B33:B34"/>
    <mergeCell ref="C33:C34"/>
    <mergeCell ref="D34:G34"/>
    <mergeCell ref="B31:B32"/>
    <mergeCell ref="C31:C32"/>
    <mergeCell ref="D32:G32"/>
    <mergeCell ref="H32:K32"/>
    <mergeCell ref="H34:K34"/>
    <mergeCell ref="B37:B38"/>
    <mergeCell ref="C37:C38"/>
    <mergeCell ref="D38:G38"/>
    <mergeCell ref="H38:K38"/>
    <mergeCell ref="L43:M43"/>
    <mergeCell ref="B39:B40"/>
    <mergeCell ref="C39:C40"/>
    <mergeCell ref="D40:G40"/>
    <mergeCell ref="H40:K40"/>
    <mergeCell ref="B41:C41"/>
    <mergeCell ref="D41:G41"/>
    <mergeCell ref="H41:K41"/>
    <mergeCell ref="B42:C42"/>
    <mergeCell ref="D42:G42"/>
    <mergeCell ref="H42:K42"/>
    <mergeCell ref="B14:M19"/>
    <mergeCell ref="B12:M12"/>
    <mergeCell ref="C6:L6"/>
    <mergeCell ref="C7:L7"/>
    <mergeCell ref="C8:L8"/>
    <mergeCell ref="C9:L9"/>
  </mergeCells>
  <pageMargins left="0.51181102362204722" right="0.74803149606299213" top="1.4173228346456694" bottom="0.78740157480314965" header="0.31496062992125984" footer="0.31496062992125984"/>
  <pageSetup paperSize="9" scale="71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FISICO FINANCEIRO</vt:lpstr>
      <vt:lpstr>'CRONOGRAMA FISICO FINANCEIRO'!Area_de_impressao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Gilson Ribeiro Xavier</dc:creator>
  <cp:lastModifiedBy>Gilson Ribeiro Xavier</cp:lastModifiedBy>
  <cp:lastPrinted>2016-10-07T11:53:25Z</cp:lastPrinted>
  <dcterms:created xsi:type="dcterms:W3CDTF">2016-10-06T20:18:47Z</dcterms:created>
  <dcterms:modified xsi:type="dcterms:W3CDTF">2016-10-07T11:55:12Z</dcterms:modified>
</cp:coreProperties>
</file>