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0730" windowHeight="11160" tabRatio="601" firstSheet="5" activeTab="5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MEMORIA RUA SEBASTIAO AUGUSTO" sheetId="18" state="hidden" r:id="rId5"/>
    <sheet name="CRONOG. FÍS.FIN." sheetId="31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definedNames>
    <definedName name="_xlnm.Print_Area" localSheetId="5">'CRONOG. FÍS.FIN.'!$A$15:$P$46</definedName>
    <definedName name="_xlnm.Print_Area" localSheetId="1">'CRONOGRAMA POR RUA'!$A$1:$T$40</definedName>
    <definedName name="_xlnm.Print_Area" localSheetId="0">'RELAÇÃO DAS RUAS'!$A$1:$G$34</definedName>
    <definedName name="_xlnm.Print_Titles" localSheetId="9">'Ruas Bambu com Daniel Parci (2)'!$3:$6</definedName>
  </definedNames>
  <calcPr calcId="124519"/>
  <fileRecoveryPr repairLoad="1"/>
</workbook>
</file>

<file path=xl/calcChain.xml><?xml version="1.0" encoding="utf-8"?>
<calcChain xmlns="http://schemas.openxmlformats.org/spreadsheetml/2006/main">
  <c r="I42" i="25"/>
  <c r="J42" s="1"/>
  <c r="I41"/>
  <c r="J41"/>
  <c r="I40"/>
  <c r="J40"/>
  <c r="I39"/>
  <c r="J39"/>
  <c r="I38"/>
  <c r="J38"/>
  <c r="I37"/>
  <c r="J37"/>
  <c r="I34"/>
  <c r="J34"/>
  <c r="I33"/>
  <c r="J33"/>
  <c r="I32"/>
  <c r="J32"/>
  <c r="I29"/>
  <c r="I28"/>
  <c r="I27"/>
  <c r="I26"/>
  <c r="I25"/>
  <c r="I23"/>
  <c r="I21"/>
  <c r="I20"/>
  <c r="I19"/>
  <c r="I17"/>
  <c r="I16"/>
  <c r="I15"/>
  <c r="I11"/>
  <c r="J11"/>
  <c r="I10"/>
  <c r="J10"/>
  <c r="G7"/>
  <c r="J35" l="1"/>
  <c r="J43"/>
  <c r="J12"/>
  <c r="M12" s="1"/>
  <c r="J29"/>
  <c r="J25"/>
  <c r="J26"/>
  <c r="J23"/>
  <c r="J15" l="1"/>
  <c r="J27"/>
  <c r="J28"/>
  <c r="J20"/>
  <c r="L29" l="1"/>
  <c r="M29" s="1"/>
  <c r="J21"/>
  <c r="J19"/>
  <c r="J16"/>
  <c r="J17"/>
  <c r="L23" l="1"/>
  <c r="M23" s="1"/>
  <c r="J30"/>
  <c r="J44" s="1"/>
  <c r="K12" l="1"/>
  <c r="K43"/>
  <c r="K35"/>
  <c r="K30"/>
  <c r="K44" l="1"/>
  <c r="I8" i="22" l="1"/>
  <c r="J8" s="1"/>
  <c r="J10" s="1"/>
  <c r="I9"/>
  <c r="J9" s="1"/>
  <c r="G13"/>
  <c r="G14" s="1"/>
  <c r="I13"/>
  <c r="J13"/>
  <c r="I14"/>
  <c r="I15"/>
  <c r="G17"/>
  <c r="I17"/>
  <c r="I18"/>
  <c r="J18" s="1"/>
  <c r="G19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G36"/>
  <c r="I36"/>
  <c r="I37"/>
  <c r="J37" s="1"/>
  <c r="G38"/>
  <c r="I38"/>
  <c r="G39"/>
  <c r="I39"/>
  <c r="I40"/>
  <c r="J40" s="1"/>
  <c r="G8" i="19"/>
  <c r="I8"/>
  <c r="G9"/>
  <c r="I9"/>
  <c r="G13"/>
  <c r="G14" s="1"/>
  <c r="I13"/>
  <c r="I14"/>
  <c r="I15"/>
  <c r="G17"/>
  <c r="G19" s="1"/>
  <c r="I17"/>
  <c r="I18"/>
  <c r="J18" s="1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J35" s="1"/>
  <c r="G36"/>
  <c r="I36"/>
  <c r="I37"/>
  <c r="J37" s="1"/>
  <c r="G38"/>
  <c r="I38"/>
  <c r="G39"/>
  <c r="I39"/>
  <c r="I40"/>
  <c r="J40" s="1"/>
  <c r="J17" i="22" l="1"/>
  <c r="J24" i="19"/>
  <c r="J38"/>
  <c r="J36"/>
  <c r="J41" s="1"/>
  <c r="J9"/>
  <c r="J32" i="22"/>
  <c r="J25"/>
  <c r="J23"/>
  <c r="J21" i="19"/>
  <c r="J17"/>
  <c r="J27" i="22"/>
  <c r="J39"/>
  <c r="J35"/>
  <c r="J33" i="19"/>
  <c r="J39"/>
  <c r="J32"/>
  <c r="J27"/>
  <c r="J26"/>
  <c r="J23"/>
  <c r="J8"/>
  <c r="J36" i="22"/>
  <c r="J21"/>
  <c r="G15" i="19"/>
  <c r="J15" s="1"/>
  <c r="J14"/>
  <c r="J25"/>
  <c r="J13"/>
  <c r="J38" i="22"/>
  <c r="J29" s="1"/>
  <c r="J26"/>
  <c r="J19"/>
  <c r="J24"/>
  <c r="J19" i="19"/>
  <c r="J41" i="22"/>
  <c r="J33"/>
  <c r="J29" i="19"/>
  <c r="G15" i="22"/>
  <c r="J15" s="1"/>
  <c r="J14"/>
  <c r="J10" i="19" l="1"/>
  <c r="J28"/>
  <c r="J42" s="1"/>
  <c r="K10" s="1"/>
  <c r="J28" i="22"/>
  <c r="J42" s="1"/>
  <c r="K10" s="1"/>
  <c r="K28" i="19"/>
  <c r="K33" l="1"/>
  <c r="K41"/>
  <c r="K42" s="1"/>
  <c r="K41" i="22"/>
  <c r="K33"/>
  <c r="K28"/>
  <c r="K42" l="1"/>
  <c r="M5" l="1"/>
  <c r="M7" l="1"/>
  <c r="M8"/>
  <c r="M6"/>
  <c r="M9" l="1"/>
  <c r="E28" i="20" l="1"/>
  <c r="E26"/>
  <c r="E27" s="1"/>
  <c r="E25"/>
  <c r="E23"/>
  <c r="E21"/>
  <c r="E22" s="1"/>
  <c r="E19"/>
  <c r="E20" s="1"/>
  <c r="E12"/>
  <c r="E14" s="1"/>
  <c r="E8"/>
  <c r="E9" s="1"/>
  <c r="E35" s="1"/>
  <c r="E10" l="1"/>
  <c r="E13"/>
  <c r="E11"/>
  <c r="B47" i="18" l="1"/>
  <c r="D47" s="1"/>
  <c r="F17" i="1" l="1"/>
  <c r="H17"/>
  <c r="M7" i="19" l="1"/>
  <c r="M5"/>
  <c r="I17" i="1"/>
  <c r="H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H44"/>
  <c r="H43"/>
  <c r="H42"/>
  <c r="H39"/>
  <c r="H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I45" l="1"/>
  <c r="I8"/>
  <c r="I16" s="1"/>
  <c r="I43"/>
  <c r="I38"/>
  <c r="I42"/>
  <c r="I44"/>
  <c r="I37"/>
  <c r="I39"/>
  <c r="I46"/>
  <c r="I29"/>
  <c r="I34"/>
  <c r="I48" l="1"/>
  <c r="I40"/>
  <c r="I49" l="1"/>
  <c r="F3" i="10" l="1"/>
  <c r="D4"/>
  <c r="K21" i="12" l="1"/>
  <c r="G13"/>
  <c r="S13" s="1"/>
  <c r="F4" i="10"/>
  <c r="S21" i="12" l="1"/>
  <c r="G19" l="1"/>
  <c r="S19" s="1"/>
  <c r="H43" i="1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<sst xmlns="http://schemas.openxmlformats.org/spreadsheetml/2006/main" count="1017" uniqueCount="322">
  <si>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</si>
  <si>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</si>
  <si>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</si>
  <si>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</si>
  <si>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</si>
  <si>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</si>
  <si>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</si>
  <si>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</si>
  <si>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</si>
  <si>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</si>
  <si>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</si>
  <si>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</si>
  <si>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</si>
  <si>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</si>
  <si>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</si>
  <si>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</si>
  <si>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</si>
  <si>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</si>
  <si>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</si>
  <si>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</si>
  <si>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</si>
  <si>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</si>
  <si>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</si>
  <si>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</si>
  <si>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</si>
  <si>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</si>
  <si>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</si>
  <si>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</si>
  <si>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</si>
  <si>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</si>
  <si>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</si>
  <si>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</si>
  <si>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</si>
  <si>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</si>
  <si>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</si>
  <si>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</si>
  <si>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</si>
  <si>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</si>
  <si>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</si>
  <si>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</si>
  <si>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</si>
  <si>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</si>
  <si>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</si>
  <si>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</si>
  <si>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</si>
  <si>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</si>
  <si>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</si>
  <si>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</si>
  <si>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</si>
  <si>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</si>
  <si>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</si>
  <si>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</si>
  <si>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</si>
  <si>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</si>
  <si>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</si>
  <si>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</si>
  <si>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</si>
  <si>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</si>
  <si>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</si>
  <si>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</si>
  <si>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</si>
  <si>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</si>
  <si>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</si>
  <si>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</si>
  <si>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</si>
  <si>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</si>
  <si>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</si>
  <si>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</si>
  <si>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</si>
  <si>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</si>
  <si>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</si>
  <si>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</si>
  <si>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</si>
  <si>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</si>
  <si>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</si>
  <si>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</si>
  <si>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</si>
  <si>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</si>
  <si>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</si>
  <si>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</si>
  <si>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</si>
  <si>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</si>
  <si>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</si>
  <si>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</si>
  <si>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</si>
  <si>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</si>
  <si>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</si>
  <si>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</si>
  <si>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</si>
  <si>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</si>
  <si>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</si>
  <si>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</si>
  <si>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</si>
  <si>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</si>
  <si>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</si>
  <si>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</si>
  <si>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</si>
  <si>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</si>
  <si>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</si>
  <si>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</si>
  <si>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</si>
  <si>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</si>
  <si>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</si>
  <si>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</si>
  <si>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</si>
  <si>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</si>
  <si>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</si>
  <si>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</si>
  <si>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</si>
  <si>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</si>
  <si>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</si>
  <si>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</si>
  <si>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</si>
  <si>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</si>
  <si>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</si>
  <si>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</si>
  <si>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</si>
  <si>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</si>
  <si>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</si>
  <si>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</si>
  <si>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</si>
  <si>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</si>
  <si>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</si>
  <si>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</si>
  <si>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</si>
  <si>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</si>
  <si>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</si>
  <si>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</si>
  <si>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</si>
  <si>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</si>
  <si>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</si>
  <si>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</si>
  <si>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</si>
  <si>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</si>
  <si>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</si>
  <si>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</si>
  <si>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</si>
  <si>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</si>
  <si>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</si>
  <si>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</si>
  <si>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</si>
  <si>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</si>
  <si>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</si>
  <si>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</si>
  <si>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</si>
  <si>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</si>
  <si>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</si>
  <si>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</si>
  <si>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</si>
  <si>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</si>
  <si>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</si>
  <si>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</si>
  <si>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</si>
  <si>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</si>
  <si>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</si>
  <si>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</si>
  <si>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</si>
  <si>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</si>
  <si>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</si>
  <si>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</si>
  <si>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</si>
  <si>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</si>
  <si>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</si>
  <si>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</si>
  <si>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</si>
  <si>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</si>
  <si>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</si>
  <si>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</si>
  <si>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</si>
  <si>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</si>
  <si>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</si>
  <si>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</si>
  <si>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</si>
  <si>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</si>
  <si>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</si>
  <si>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</si>
  <si>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</si>
  <si>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</si>
  <si>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</si>
  <si>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</si>
  <si>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</si>
  <si>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</si>
  <si>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</si>
  <si>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</si>
  <si>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</si>
  <si>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</si>
  <si>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</si>
  <si>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</si>
  <si>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</si>
  <si>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</si>
  <si>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</si>
  <si>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</si>
  <si>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</si>
  <si>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</si>
  <si>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</si>
  <si>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</si>
  <si>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</si>
  <si>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</si>
  <si>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</si>
  <si>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</si>
  <si>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</si>
  <si>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</si>
  <si>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</si>
  <si>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</si>
  <si>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</si>
  <si>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</si>
  <si>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</si>
  <si>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</si>
  <si>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</si>
  <si>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</si>
  <si>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</si>
  <si>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</si>
  <si>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</si>
  <si>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</si>
  <si>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</si>
  <si>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</si>
  <si>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</si>
  <si>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</si>
  <si>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</si>
  <si>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</si>
  <si>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</si>
  <si>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</si>
  <si>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</si>
  <si>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</si>
  <si>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</si>
  <si>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</si>
  <si>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</si>
  <si>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</si>
  <si>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</si>
  <si>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</si>
  <si>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</si>
  <si>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</si>
  <si>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</si>
  <si>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</si>
  <si>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</si>
  <si>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</si>
  <si>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</si>
  <si>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</si>
  <si>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</si>
  <si>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</si>
  <si>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</si>
  <si>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</si>
  <si>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</si>
  <si>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</si>
  <si>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</si>
  <si>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</si>
  <si>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</si>
  <si>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</si>
  <si>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</si>
  <si>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</si>
  <si>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</si>
  <si>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</si>
  <si>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</si>
  <si>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</si>
  <si>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</si>
  <si>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</si>
  <si>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</si>
  <si>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</si>
  <si>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</si>
  <si>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</si>
  <si>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</si>
  <si>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</si>
  <si>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</si>
  <si>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</si>
  <si>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</si>
  <si>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</si>
  <si>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</si>
  <si>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</si>
  <si>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</si>
  <si>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</si>
  <si>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</si>
  <si>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</si>
  <si>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</si>
  <si>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</si>
  <si>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</si>
  <si>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</si>
  <si>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</si>
  <si>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</si>
  <si>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</si>
  <si>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</si>
  <si>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</si>
  <si>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DESCRIÇÃO</t>
  </si>
  <si>
    <t>LASTRO DE BRITA (ESPESSURA=0,04 m).</t>
  </si>
  <si>
    <t>ÍTEM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</si>
  <si>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</si>
  <si>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</si>
  <si>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</si>
  <si>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</si>
  <si>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</si>
  <si>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</si>
  <si>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SINALIZAÇÃO</t>
  </si>
  <si>
    <t>DRENAGEM</t>
  </si>
  <si>
    <t>TERRAPLANAGEM</t>
  </si>
  <si>
    <t>EVERTON DIEGO M. PAULINO</t>
  </si>
  <si>
    <t>ENGENHEIRO CIVIL - CREA/SP: 5061470477</t>
  </si>
  <si>
    <t xml:space="preserve">FONTE: TABELA SINAPI COM DESONERAÇÃO DE MARÇO/2020 E CPOS NOVEMBRO/2019 - BDI: 26,75% </t>
  </si>
  <si>
    <t>REGISTRO, 19 DE MARÇO DE 2020.</t>
  </si>
  <si>
    <t>CRONOGRAMA FÍSICO - FINANCEIRO</t>
  </si>
  <si>
    <t>PERÍODO</t>
  </si>
  <si>
    <t>VALOR DO ÍTEM</t>
  </si>
  <si>
    <t>PARTICIPAÇÃO</t>
  </si>
  <si>
    <t>30 DIAS</t>
  </si>
  <si>
    <t>60 DIAS</t>
  </si>
  <si>
    <t>90 DIAS</t>
  </si>
  <si>
    <t>1</t>
  </si>
  <si>
    <t>2</t>
  </si>
  <si>
    <t>3</t>
  </si>
  <si>
    <t>4</t>
  </si>
  <si>
    <t>6</t>
  </si>
  <si>
    <t>Total Mensal</t>
  </si>
  <si>
    <t xml:space="preserve">Total acumulado </t>
  </si>
  <si>
    <t>Percentual Mensal</t>
  </si>
  <si>
    <t>Percentual Acumulado</t>
  </si>
  <si>
    <t>CALÇADA</t>
  </si>
  <si>
    <r>
      <t xml:space="preserve">LOCAL: </t>
    </r>
    <r>
      <rPr>
        <sz val="12"/>
        <rFont val="Arial"/>
        <family val="2"/>
      </rPr>
      <t>RUA 13 (TRECHO 2) - JARDIM PAULISTANO - REGISTRO/SP</t>
    </r>
  </si>
  <si>
    <r>
      <t xml:space="preserve">OBRA: </t>
    </r>
    <r>
      <rPr>
        <sz val="12"/>
        <rFont val="Arial"/>
        <family val="2"/>
      </rPr>
      <t>PAVIMENTAÇÃO ASFÁLTICA E OBRAS COMPLEMENTARES, TAIS COMO CONFECÇAO DE GUIAS E SARJETAS, CALÇADA, DRENAGEM E SINALIZAÇÃO.</t>
    </r>
  </si>
  <si>
    <t>Rua José Antônio de Campos, nº 250 – Centro – Cep 11900-000</t>
  </si>
  <si>
    <t>CNPJ – 45.685.872/0001-79</t>
  </si>
  <si>
    <t>Fone (13) 3828-1000 ramal 1105  e-mail: lucas.ferraz@registro.sp.gov.br</t>
  </si>
  <si>
    <t>TOMADA DE PREÇOS Nº 018/2020</t>
  </si>
  <si>
    <t>ANEXO V - CRONOGRAMA FÍSICO-FINANCEIRO</t>
  </si>
  <si>
    <t>OBJETO: Contratação de empresa para: 1 – Pavimentação Asfáltica e Obras Complementares, na Rua 13, Bairro Jardim Paulistano, trecho 1, a ser pago através do Convênio nº 347/2020, firmado com a Secretaria de Desenvolvimento Regional, por meio de sua Subsecretaria de Convênios com Municípios e Entidades Não Governamentais; 2 – Pavimentação Asfáltica e Obras Complementares na Rua 13, Bairro Jardim Paulistano, trecho 2, a ser pago através do Convênio nº 148/2020, firmado com a Secretaria de Desenvolvimento Regional, por meio de sua Subsecretaria de Convênios com Municípios e Entidades Não Governamentais. Secretaria Municipal de Planejamento Urbano e Obras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</si>
</sst>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-&quot;R$ &quot;* #,##0.00_-;&quot;-R$ &quot;* #,##0.00_-;_-&quot;R$ &quot;* \-??_-;_-@_-"/>
    <numFmt numFmtId="166" formatCode="0.0%"/>
    <numFmt numFmtId="167" formatCode="0.00;[Red]0.0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b/>
      <i/>
      <sz val="10"/>
      <name val="Arial"/>
      <family val="2"/>
    </font>
    <font>
      <i/>
      <sz val="8"/>
      <name val="Arial"/>
      <family val="2"/>
    </font>
    <font>
      <sz val="12"/>
      <color indexed="10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3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47" fillId="0" borderId="0"/>
  </cellStyleXfs>
  <cellXfs count="406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3" fontId="17" fillId="0" borderId="0" xfId="0" applyNumberFormat="1" applyFont="1" applyAlignment="1">
      <alignment vertical="center"/>
    </xf>
    <xf numFmtId="2" fontId="20" fillId="0" borderId="0" xfId="0" applyNumberFormat="1" applyFont="1" applyAlignment="1">
      <alignment vertical="center"/>
    </xf>
    <xf numFmtId="44" fontId="17" fillId="0" borderId="0" xfId="10" applyFont="1" applyBorder="1" applyAlignment="1">
      <alignment vertical="center"/>
    </xf>
    <xf numFmtId="44" fontId="17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2" fontId="45" fillId="0" borderId="0" xfId="0" applyNumberFormat="1" applyFont="1" applyAlignment="1">
      <alignment vertical="center"/>
    </xf>
    <xf numFmtId="43" fontId="45" fillId="0" borderId="0" xfId="0" applyNumberFormat="1" applyFont="1" applyAlignment="1">
      <alignment vertical="center"/>
    </xf>
    <xf numFmtId="0" fontId="11" fillId="0" borderId="3" xfId="0" applyFont="1" applyBorder="1" applyAlignment="1">
      <alignment vertical="center"/>
    </xf>
    <xf numFmtId="2" fontId="6" fillId="0" borderId="8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11" fillId="0" borderId="1" xfId="0" applyFont="1" applyBorder="1" applyAlignment="1">
      <alignment vertical="center"/>
    </xf>
    <xf numFmtId="10" fontId="5" fillId="0" borderId="0" xfId="6" applyNumberFormat="1" applyFont="1" applyFill="1" applyBorder="1" applyAlignment="1" applyProtection="1">
      <alignment vertical="center"/>
    </xf>
    <xf numFmtId="44" fontId="5" fillId="0" borderId="9" xfId="3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10" fontId="11" fillId="0" borderId="0" xfId="0" applyNumberFormat="1" applyFont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4" fontId="24" fillId="3" borderId="1" xfId="0" applyNumberFormat="1" applyFont="1" applyFill="1" applyBorder="1" applyAlignment="1">
      <alignment horizontal="center"/>
    </xf>
    <xf numFmtId="4" fontId="18" fillId="0" borderId="9" xfId="0" applyNumberFormat="1" applyFont="1" applyBorder="1" applyAlignment="1">
      <alignment horizontal="right" vertical="top"/>
    </xf>
    <xf numFmtId="10" fontId="22" fillId="0" borderId="1" xfId="7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0" fontId="11" fillId="2" borderId="1" xfId="6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20" xfId="3" applyFont="1" applyBorder="1" applyAlignment="1">
      <alignment vertical="center"/>
    </xf>
    <xf numFmtId="44" fontId="5" fillId="0" borderId="22" xfId="3" applyFont="1" applyBorder="1" applyAlignment="1">
      <alignment vertical="center"/>
    </xf>
    <xf numFmtId="44" fontId="5" fillId="0" borderId="21" xfId="3" applyFont="1" applyBorder="1" applyAlignment="1">
      <alignment vertical="center"/>
    </xf>
    <xf numFmtId="44" fontId="5" fillId="0" borderId="23" xfId="3" applyFont="1" applyBorder="1" applyAlignment="1">
      <alignment vertical="center"/>
    </xf>
    <xf numFmtId="10" fontId="5" fillId="0" borderId="1" xfId="6" applyNumberFormat="1" applyFont="1" applyFill="1" applyBorder="1" applyAlignment="1" applyProtection="1">
      <alignment horizontal="center" vertical="center"/>
    </xf>
    <xf numFmtId="10" fontId="6" fillId="0" borderId="4" xfId="6" applyNumberFormat="1" applyFont="1" applyFill="1" applyBorder="1" applyAlignment="1" applyProtection="1">
      <alignment vertical="center"/>
    </xf>
    <xf numFmtId="10" fontId="6" fillId="0" borderId="3" xfId="6" applyNumberFormat="1" applyFont="1" applyFill="1" applyBorder="1" applyAlignment="1" applyProtection="1">
      <alignment vertical="center"/>
    </xf>
    <xf numFmtId="165" fontId="11" fillId="0" borderId="6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65" fontId="11" fillId="3" borderId="6" xfId="0" applyNumberFormat="1" applyFont="1" applyFill="1" applyBorder="1" applyAlignment="1">
      <alignment horizontal="center" vertical="center"/>
    </xf>
    <xf numFmtId="165" fontId="11" fillId="3" borderId="7" xfId="0" applyNumberFormat="1" applyFont="1" applyFill="1" applyBorder="1" applyAlignment="1">
      <alignment horizontal="center" vertical="center"/>
    </xf>
    <xf numFmtId="165" fontId="11" fillId="3" borderId="8" xfId="0" applyNumberFormat="1" applyFont="1" applyFill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center" vertical="center"/>
    </xf>
    <xf numFmtId="165" fontId="11" fillId="2" borderId="7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horizontal="center" vertical="center"/>
    </xf>
    <xf numFmtId="44" fontId="5" fillId="0" borderId="4" xfId="3" applyFont="1" applyBorder="1" applyAlignment="1">
      <alignment vertical="center"/>
    </xf>
    <xf numFmtId="44" fontId="5" fillId="0" borderId="3" xfId="3" applyFont="1" applyBorder="1" applyAlignment="1">
      <alignment vertical="center"/>
    </xf>
    <xf numFmtId="10" fontId="5" fillId="0" borderId="4" xfId="6" applyNumberFormat="1" applyFont="1" applyFill="1" applyBorder="1" applyAlignment="1" applyProtection="1">
      <alignment vertical="center"/>
    </xf>
    <xf numFmtId="10" fontId="5" fillId="0" borderId="3" xfId="6" applyNumberFormat="1" applyFont="1" applyFill="1" applyBorder="1" applyAlignment="1" applyProtection="1">
      <alignment vertical="center"/>
    </xf>
    <xf numFmtId="165" fontId="12" fillId="3" borderId="6" xfId="0" applyNumberFormat="1" applyFont="1" applyFill="1" applyBorder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/>
    </xf>
    <xf numFmtId="165" fontId="12" fillId="3" borderId="8" xfId="0" applyNumberFormat="1" applyFont="1" applyFill="1" applyBorder="1" applyAlignment="1">
      <alignment horizontal="center" vertical="center"/>
    </xf>
    <xf numFmtId="49" fontId="5" fillId="0" borderId="1" xfId="9" applyNumberFormat="1" applyFont="1" applyFill="1" applyBorder="1" applyAlignment="1" applyProtection="1">
      <alignment vertical="center"/>
    </xf>
    <xf numFmtId="2" fontId="6" fillId="0" borderId="1" xfId="0" applyNumberFormat="1" applyFont="1" applyBorder="1" applyAlignment="1">
      <alignment vertical="center"/>
    </xf>
    <xf numFmtId="10" fontId="11" fillId="0" borderId="6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10" fontId="11" fillId="0" borderId="8" xfId="0" applyNumberFormat="1" applyFont="1" applyBorder="1" applyAlignment="1">
      <alignment horizontal="center" vertical="center"/>
    </xf>
    <xf numFmtId="10" fontId="11" fillId="10" borderId="6" xfId="0" applyNumberFormat="1" applyFont="1" applyFill="1" applyBorder="1" applyAlignment="1">
      <alignment horizontal="center" vertical="center"/>
    </xf>
    <xf numFmtId="10" fontId="11" fillId="10" borderId="7" xfId="0" applyNumberFormat="1" applyFont="1" applyFill="1" applyBorder="1" applyAlignment="1">
      <alignment horizontal="center" vertical="center"/>
    </xf>
    <xf numFmtId="10" fontId="11" fillId="10" borderId="8" xfId="0" applyNumberFormat="1" applyFont="1" applyFill="1" applyBorder="1" applyAlignment="1">
      <alignment horizontal="center" vertical="center"/>
    </xf>
    <xf numFmtId="165" fontId="6" fillId="0" borderId="4" xfId="3" applyNumberFormat="1" applyFont="1" applyFill="1" applyBorder="1" applyAlignment="1" applyProtection="1">
      <alignment vertical="center"/>
    </xf>
    <xf numFmtId="165" fontId="6" fillId="0" borderId="3" xfId="3" applyNumberFormat="1" applyFont="1" applyFill="1" applyBorder="1" applyAlignment="1" applyProtection="1">
      <alignment vertical="center"/>
    </xf>
    <xf numFmtId="1" fontId="5" fillId="0" borderId="1" xfId="9" applyNumberFormat="1" applyFont="1" applyFill="1" applyBorder="1" applyAlignment="1" applyProtection="1">
      <alignment vertical="center"/>
    </xf>
    <xf numFmtId="44" fontId="17" fillId="0" borderId="0" xfId="1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  <xf numFmtId="0" fontId="48" fillId="0" borderId="0" xfId="0" applyFont="1" applyAlignment="1">
      <alignment horizontal="center"/>
    </xf>
    <xf numFmtId="0" fontId="24" fillId="2" borderId="24" xfId="0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center" vertical="top"/>
    </xf>
    <xf numFmtId="0" fontId="40" fillId="0" borderId="0" xfId="0" applyFont="1" applyAlignment="1">
      <alignment horizontal="center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2711823</xdr:colOff>
      <xdr:row>0</xdr:row>
      <xdr:rowOff>11206</xdr:rowOff>
    </xdr:from>
    <xdr:to>
      <xdr:col>3</xdr:col>
      <xdr:colOff>5177118</xdr:colOff>
      <xdr:row>3</xdr:row>
      <xdr:rowOff>156882</xdr:rowOff>
    </xdr:to>
    <xdr:pic>
      <xdr:nvPicPr>
        <xdr:cNvPr id="2" name="Imagem 1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35823" y="11206"/>
          <a:ext cx="0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355600</xdr:colOff>
      <xdr:row>0</xdr:row>
      <xdr:rowOff>38100</xdr:rowOff>
    </xdr:from>
    <xdr:to>
      <xdr:col>10</xdr:col>
      <xdr:colOff>153895</xdr:colOff>
      <xdr:row>3</xdr:row>
      <xdr:rowOff>183776</xdr:rowOff>
    </xdr:to>
    <xdr:pic>
      <xdr:nvPicPr>
        <xdr:cNvPr id="3" name="Imagem 2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3225" y="38100"/>
          <a:ext cx="2465295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289" t="s">
        <v>101</v>
      </c>
      <c r="B1" s="289"/>
      <c r="C1" s="289"/>
      <c r="D1" s="289"/>
      <c r="E1" s="289"/>
      <c r="F1" s="289"/>
      <c r="G1" s="289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290" t="s">
        <v>115</v>
      </c>
      <c r="E9" s="290"/>
      <c r="F9" s="290"/>
      <c r="G9" s="290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291" t="s">
        <v>112</v>
      </c>
      <c r="B18" s="291"/>
      <c r="C18" s="291"/>
      <c r="D18" s="144"/>
      <c r="E18" s="144"/>
      <c r="F18" s="144"/>
      <c r="G18" s="144"/>
      <c r="H18" s="77"/>
      <c r="I18" s="77"/>
      <c r="J18" s="75"/>
    </row>
    <row r="19" spans="1:10" ht="15.75">
      <c r="A19" s="292" t="s">
        <v>113</v>
      </c>
      <c r="B19" s="292"/>
      <c r="C19" s="292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292" t="s">
        <v>96</v>
      </c>
      <c r="B34" s="292"/>
      <c r="C34" s="292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20" t="s">
        <v>0</v>
      </c>
      <c r="C1" s="320"/>
      <c r="D1" s="320"/>
      <c r="E1" s="320"/>
      <c r="F1" s="320"/>
      <c r="G1" s="320"/>
      <c r="H1" s="320"/>
      <c r="I1" s="320"/>
      <c r="J1" s="320"/>
      <c r="K1" s="320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21" t="s">
        <v>259</v>
      </c>
      <c r="D3" s="321"/>
      <c r="E3" s="321"/>
      <c r="F3" s="321"/>
      <c r="G3" s="321"/>
      <c r="H3" s="321"/>
      <c r="I3" s="321"/>
      <c r="J3" s="321"/>
      <c r="K3" s="321"/>
    </row>
    <row r="4" spans="2:17" ht="24" customHeight="1" thickBot="1">
      <c r="B4" s="55" t="s">
        <v>3</v>
      </c>
      <c r="C4" s="321" t="s">
        <v>279</v>
      </c>
      <c r="D4" s="321"/>
      <c r="E4" s="321"/>
      <c r="F4" s="321"/>
      <c r="G4" s="321"/>
      <c r="H4" s="321"/>
      <c r="I4" s="321"/>
      <c r="J4" s="321"/>
      <c r="K4" s="321"/>
    </row>
    <row r="5" spans="2:17" ht="32.25" thickBot="1">
      <c r="B5" s="389" t="s">
        <v>5</v>
      </c>
      <c r="C5" s="389" t="s">
        <v>6</v>
      </c>
      <c r="D5" s="389" t="s">
        <v>7</v>
      </c>
      <c r="E5" s="389" t="s">
        <v>8</v>
      </c>
      <c r="F5" s="390" t="s">
        <v>9</v>
      </c>
      <c r="G5" s="390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389"/>
      <c r="C6" s="389"/>
      <c r="D6" s="389"/>
      <c r="E6" s="389"/>
      <c r="F6" s="390"/>
      <c r="G6" s="390"/>
      <c r="H6" s="262" t="s">
        <v>15</v>
      </c>
      <c r="I6" s="262" t="s">
        <v>280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285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285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399" t="s">
        <v>38</v>
      </c>
      <c r="C12" s="393"/>
      <c r="D12" s="393"/>
      <c r="E12" s="394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285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285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285</v>
      </c>
      <c r="D17" s="7">
        <v>72887</v>
      </c>
      <c r="E17" s="17" t="s">
        <v>286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285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285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285</v>
      </c>
      <c r="D21" s="7">
        <v>72886</v>
      </c>
      <c r="E21" s="17" t="s">
        <v>287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285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285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285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285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285</v>
      </c>
      <c r="D28" s="7">
        <v>83357</v>
      </c>
      <c r="E28" s="17" t="s">
        <v>288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285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399" t="s">
        <v>38</v>
      </c>
      <c r="C30" s="393"/>
      <c r="D30" s="393"/>
      <c r="E30" s="394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285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285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285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399" t="s">
        <v>38</v>
      </c>
      <c r="C35" s="393"/>
      <c r="D35" s="393"/>
      <c r="E35" s="394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285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285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285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285</v>
      </c>
      <c r="D40" s="7" t="s">
        <v>82</v>
      </c>
      <c r="E40" s="17" t="s">
        <v>282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285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285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400" t="s">
        <v>38</v>
      </c>
      <c r="C43" s="397"/>
      <c r="D43" s="397"/>
      <c r="E43" s="398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401" t="s">
        <v>197</v>
      </c>
      <c r="C44" s="401"/>
      <c r="D44" s="401"/>
      <c r="E44" s="401"/>
      <c r="F44" s="401"/>
      <c r="G44" s="401"/>
      <c r="H44" s="401"/>
      <c r="I44" s="401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284</v>
      </c>
      <c r="C45" s="27"/>
      <c r="D45" s="27"/>
      <c r="E45" s="27"/>
      <c r="F45" s="28"/>
      <c r="G45" s="27"/>
      <c r="H45" s="317" t="s">
        <v>289</v>
      </c>
      <c r="I45" s="317"/>
      <c r="J45" s="317"/>
      <c r="K45" s="317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15"/>
      <c r="I48" s="315"/>
      <c r="J48" s="315"/>
      <c r="K48" s="315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16" t="s">
        <v>244</v>
      </c>
      <c r="G50" s="316"/>
      <c r="H50" s="316"/>
      <c r="I50" s="316"/>
      <c r="J50" s="316"/>
      <c r="K50" s="316"/>
      <c r="L50" s="1"/>
      <c r="M50" s="61"/>
    </row>
    <row r="51" spans="2:13">
      <c r="B51" s="313" t="s">
        <v>96</v>
      </c>
      <c r="C51" s="313"/>
      <c r="D51" s="313"/>
      <c r="E51" s="313"/>
      <c r="F51" s="325" t="s">
        <v>245</v>
      </c>
      <c r="G51" s="325"/>
      <c r="H51" s="325"/>
      <c r="I51" s="325"/>
      <c r="J51" s="325"/>
      <c r="K51" s="325"/>
      <c r="L51" s="1"/>
      <c r="M51" s="61"/>
    </row>
    <row r="52" spans="2:13" ht="15.75">
      <c r="B52" s="2"/>
      <c r="C52" s="2"/>
      <c r="D52" s="2"/>
      <c r="E52" s="3"/>
      <c r="F52" s="395"/>
      <c r="G52" s="395"/>
      <c r="H52" s="395"/>
      <c r="I52" s="395"/>
      <c r="J52" s="395"/>
      <c r="K52" s="395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18"/>
      <c r="C54" s="318"/>
      <c r="D54" s="318"/>
      <c r="E54" s="318"/>
      <c r="F54" s="318"/>
      <c r="G54" s="318"/>
    </row>
    <row r="55" spans="2:13">
      <c r="B55" s="319"/>
      <c r="C55" s="319"/>
      <c r="D55" s="319"/>
      <c r="E55" s="319"/>
      <c r="F55" s="319"/>
      <c r="G55" s="319"/>
    </row>
    <row r="56" spans="2:13">
      <c r="B56" s="319"/>
      <c r="C56" s="319"/>
      <c r="D56" s="319"/>
      <c r="E56" s="319"/>
      <c r="F56" s="319"/>
      <c r="G56" s="319"/>
    </row>
  </sheetData>
  <mergeCells count="23"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  <mergeCell ref="B55:G55"/>
    <mergeCell ref="B56:G56"/>
    <mergeCell ref="H48:K48"/>
    <mergeCell ref="F50:K50"/>
    <mergeCell ref="B51:E51"/>
    <mergeCell ref="F51:K51"/>
    <mergeCell ref="F52:K52"/>
    <mergeCell ref="B54:G5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296" t="s">
        <v>120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</row>
    <row r="3" spans="1:21" s="66" customFormat="1" ht="27" customHeight="1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</row>
    <row r="4" spans="1:21" s="98" customFormat="1" ht="28.5" customHeight="1">
      <c r="A4" s="95" t="s">
        <v>116</v>
      </c>
      <c r="B4" s="95" t="s">
        <v>117</v>
      </c>
      <c r="C4" s="305" t="s">
        <v>121</v>
      </c>
      <c r="D4" s="305"/>
      <c r="E4" s="305"/>
      <c r="F4" s="305"/>
      <c r="G4" s="305" t="s">
        <v>122</v>
      </c>
      <c r="H4" s="305"/>
      <c r="I4" s="305"/>
      <c r="J4" s="305"/>
      <c r="K4" s="305" t="s">
        <v>123</v>
      </c>
      <c r="L4" s="305"/>
      <c r="M4" s="305"/>
      <c r="N4" s="305"/>
      <c r="O4" s="305" t="s">
        <v>124</v>
      </c>
      <c r="P4" s="305"/>
      <c r="Q4" s="305"/>
      <c r="R4" s="305"/>
      <c r="S4" s="96" t="s">
        <v>125</v>
      </c>
      <c r="T4" s="97" t="s">
        <v>118</v>
      </c>
    </row>
    <row r="5" spans="1:21" s="98" customFormat="1" ht="13.15" customHeight="1">
      <c r="A5" s="299">
        <v>1</v>
      </c>
      <c r="B5" s="300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299"/>
      <c r="B6" s="300"/>
      <c r="C6" s="301">
        <f>SUM('RELAÇÃO DAS RUAS'!G3)</f>
        <v>432106.08228487329</v>
      </c>
      <c r="D6" s="302"/>
      <c r="E6" s="302"/>
      <c r="F6" s="302"/>
      <c r="G6" s="303"/>
      <c r="H6" s="304"/>
      <c r="I6" s="304"/>
      <c r="J6" s="304"/>
      <c r="K6" s="303"/>
      <c r="L6" s="304"/>
      <c r="M6" s="304"/>
      <c r="N6" s="304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299">
        <v>2</v>
      </c>
      <c r="B10" s="300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299"/>
      <c r="B11" s="300"/>
      <c r="C11" s="107"/>
      <c r="D11" s="107"/>
      <c r="E11" s="107"/>
      <c r="F11" s="107"/>
      <c r="G11" s="301" t="e">
        <f>SUM('RELAÇÃO DAS RUAS'!#REF!)</f>
        <v>#REF!</v>
      </c>
      <c r="H11" s="306"/>
      <c r="I11" s="306"/>
      <c r="J11" s="306"/>
      <c r="K11" s="303"/>
      <c r="L11" s="304"/>
      <c r="M11" s="304"/>
      <c r="N11" s="304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299">
        <v>3</v>
      </c>
      <c r="B12" s="300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299"/>
      <c r="B13" s="300"/>
      <c r="C13" s="107"/>
      <c r="D13" s="107"/>
      <c r="E13" s="107"/>
      <c r="F13" s="107"/>
      <c r="G13" s="301" t="e">
        <f>SUM('RELAÇÃO DAS RUAS'!#REF!)</f>
        <v>#REF!</v>
      </c>
      <c r="H13" s="302"/>
      <c r="I13" s="302"/>
      <c r="J13" s="302"/>
      <c r="K13" s="303"/>
      <c r="L13" s="307"/>
      <c r="M13" s="307"/>
      <c r="N13" s="307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299">
        <v>4</v>
      </c>
      <c r="B14" s="300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299"/>
      <c r="B15" s="300"/>
      <c r="C15" s="107"/>
      <c r="D15" s="107"/>
      <c r="E15" s="107"/>
      <c r="F15" s="107"/>
      <c r="G15" s="301" t="e">
        <f>SUM('RELAÇÃO DAS RUAS'!#REF!)</f>
        <v>#REF!</v>
      </c>
      <c r="H15" s="302"/>
      <c r="I15" s="302"/>
      <c r="J15" s="302"/>
      <c r="K15" s="303"/>
      <c r="L15" s="304"/>
      <c r="M15" s="304"/>
      <c r="N15" s="304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299">
        <v>5</v>
      </c>
      <c r="B16" s="300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299"/>
      <c r="B17" s="300"/>
      <c r="C17" s="107"/>
      <c r="D17" s="107"/>
      <c r="E17" s="107"/>
      <c r="F17" s="107"/>
      <c r="G17" s="301" t="e">
        <f>SUM('RELAÇÃO DAS RUAS'!#REF!)</f>
        <v>#REF!</v>
      </c>
      <c r="H17" s="301"/>
      <c r="I17" s="301"/>
      <c r="J17" s="301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299">
        <v>6</v>
      </c>
      <c r="B18" s="300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299"/>
      <c r="B19" s="300"/>
      <c r="C19" s="107"/>
      <c r="D19" s="107"/>
      <c r="E19" s="107"/>
      <c r="F19" s="107"/>
      <c r="G19" s="301" t="e">
        <f>SUM('RELAÇÃO DAS RUAS'!#REF!)</f>
        <v>#REF!</v>
      </c>
      <c r="H19" s="306"/>
      <c r="I19" s="306"/>
      <c r="J19" s="306"/>
      <c r="K19" s="301"/>
      <c r="L19" s="306"/>
      <c r="M19" s="306"/>
      <c r="N19" s="306"/>
      <c r="O19" s="306"/>
      <c r="P19" s="306"/>
      <c r="Q19" s="306"/>
      <c r="R19" s="306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299">
        <v>7</v>
      </c>
      <c r="B20" s="300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299"/>
      <c r="B21" s="300"/>
      <c r="C21" s="107"/>
      <c r="D21" s="107"/>
      <c r="E21" s="107"/>
      <c r="F21" s="107"/>
      <c r="G21" s="303"/>
      <c r="H21" s="304"/>
      <c r="I21" s="304"/>
      <c r="J21" s="304"/>
      <c r="K21" s="301" t="e">
        <f>SUM(#REF!)</f>
        <v>#REF!</v>
      </c>
      <c r="L21" s="306"/>
      <c r="M21" s="306"/>
      <c r="N21" s="306"/>
      <c r="O21" s="308"/>
      <c r="P21" s="308"/>
      <c r="Q21" s="308"/>
      <c r="R21" s="308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299">
        <v>8</v>
      </c>
      <c r="B22" s="300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299"/>
      <c r="B23" s="300"/>
      <c r="C23" s="107"/>
      <c r="D23" s="107"/>
      <c r="E23" s="107"/>
      <c r="F23" s="107"/>
      <c r="G23" s="110"/>
      <c r="H23" s="103"/>
      <c r="I23" s="103"/>
      <c r="J23" s="103"/>
      <c r="K23" s="309" t="e">
        <f>SUM('RELAÇÃO DAS RUAS'!#REF!)/2</f>
        <v>#REF!</v>
      </c>
      <c r="L23" s="309"/>
      <c r="M23" s="309"/>
      <c r="N23" s="309"/>
      <c r="O23" s="309" t="e">
        <f>SUM('RELAÇÃO DAS RUAS'!#REF!)/2</f>
        <v>#REF!</v>
      </c>
      <c r="P23" s="309"/>
      <c r="Q23" s="309"/>
      <c r="R23" s="309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299">
        <v>9</v>
      </c>
      <c r="B24" s="300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299"/>
      <c r="B25" s="300"/>
      <c r="C25" s="107"/>
      <c r="D25" s="107"/>
      <c r="E25" s="107"/>
      <c r="F25" s="107"/>
      <c r="G25" s="110"/>
      <c r="H25" s="103"/>
      <c r="I25" s="103"/>
      <c r="J25" s="103"/>
      <c r="K25" s="309"/>
      <c r="L25" s="309"/>
      <c r="M25" s="309"/>
      <c r="N25" s="309"/>
      <c r="O25" s="309" t="e">
        <f>SUM('RELAÇÃO DAS RUAS'!#REF!)</f>
        <v>#REF!</v>
      </c>
      <c r="P25" s="309"/>
      <c r="Q25" s="309"/>
      <c r="R25" s="309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01">
        <f>SUM(C6:F21)</f>
        <v>432106.08228487329</v>
      </c>
      <c r="D26" s="301"/>
      <c r="E26" s="301"/>
      <c r="F26" s="301"/>
      <c r="G26" s="301" t="e">
        <f>SUM(G5:J25)</f>
        <v>#REF!</v>
      </c>
      <c r="H26" s="301"/>
      <c r="I26" s="301"/>
      <c r="J26" s="301"/>
      <c r="K26" s="301" t="e">
        <f>SUM(K5:N25)</f>
        <v>#REF!</v>
      </c>
      <c r="L26" s="301"/>
      <c r="M26" s="301"/>
      <c r="N26" s="301"/>
      <c r="O26" s="301" t="e">
        <f>SUM(O5:R25)</f>
        <v>#REF!</v>
      </c>
      <c r="P26" s="301"/>
      <c r="Q26" s="301"/>
      <c r="R26" s="301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11" t="e">
        <f>C26/S27</f>
        <v>#REF!</v>
      </c>
      <c r="D27" s="311"/>
      <c r="E27" s="311"/>
      <c r="F27" s="311"/>
      <c r="G27" s="311" t="e">
        <f>G26/S27</f>
        <v>#REF!</v>
      </c>
      <c r="H27" s="311"/>
      <c r="I27" s="311"/>
      <c r="J27" s="311"/>
      <c r="K27" s="311" t="e">
        <f>K26/S27</f>
        <v>#REF!</v>
      </c>
      <c r="L27" s="311"/>
      <c r="M27" s="311"/>
      <c r="N27" s="311"/>
      <c r="O27" s="311" t="e">
        <f>O26/S27</f>
        <v>#REF!</v>
      </c>
      <c r="P27" s="311"/>
      <c r="Q27" s="311"/>
      <c r="R27" s="311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10"/>
      <c r="T28" s="310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295" t="s">
        <v>119</v>
      </c>
      <c r="T30" s="295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298" t="s">
        <v>130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294" t="s">
        <v>113</v>
      </c>
      <c r="B33" s="294"/>
      <c r="C33" s="294"/>
      <c r="D33" s="294"/>
      <c r="E33" s="294"/>
      <c r="F33" s="294"/>
      <c r="G33" s="294"/>
      <c r="H33" s="294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293"/>
      <c r="I50" s="293"/>
      <c r="J50" s="293"/>
    </row>
  </sheetData>
  <mergeCells count="56"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  <mergeCell ref="A22:A23"/>
    <mergeCell ref="B22:B23"/>
    <mergeCell ref="K23:N23"/>
    <mergeCell ref="O23:R23"/>
    <mergeCell ref="A24:A25"/>
    <mergeCell ref="B24:B25"/>
    <mergeCell ref="K25:N25"/>
    <mergeCell ref="O25:R25"/>
    <mergeCell ref="A20:A21"/>
    <mergeCell ref="B20:B21"/>
    <mergeCell ref="G21:J21"/>
    <mergeCell ref="K21:N21"/>
    <mergeCell ref="O21:R21"/>
    <mergeCell ref="A18:A19"/>
    <mergeCell ref="B18:B19"/>
    <mergeCell ref="G19:J19"/>
    <mergeCell ref="K19:N19"/>
    <mergeCell ref="O19:R19"/>
    <mergeCell ref="A14:A15"/>
    <mergeCell ref="B14:B15"/>
    <mergeCell ref="G15:J15"/>
    <mergeCell ref="K15:N15"/>
    <mergeCell ref="A16:A17"/>
    <mergeCell ref="B16:B17"/>
    <mergeCell ref="G17:J17"/>
    <mergeCell ref="G11:J11"/>
    <mergeCell ref="K11:N11"/>
    <mergeCell ref="A12:A13"/>
    <mergeCell ref="B12:B13"/>
    <mergeCell ref="G13:J13"/>
    <mergeCell ref="K13:N13"/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20" t="s">
        <v>0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21" t="s">
        <v>2</v>
      </c>
      <c r="C3" s="321"/>
      <c r="D3" s="321"/>
      <c r="E3" s="321"/>
      <c r="F3" s="321"/>
      <c r="G3" s="321"/>
      <c r="H3" s="321"/>
      <c r="I3" s="321"/>
      <c r="J3" s="321"/>
    </row>
    <row r="4" spans="1:11" ht="24" customHeight="1" thickBot="1">
      <c r="A4" s="55" t="s">
        <v>3</v>
      </c>
      <c r="B4" s="321" t="s">
        <v>4</v>
      </c>
      <c r="C4" s="321"/>
      <c r="D4" s="321"/>
      <c r="E4" s="321"/>
      <c r="F4" s="321"/>
      <c r="G4" s="321"/>
      <c r="H4" s="321"/>
      <c r="I4" s="321"/>
      <c r="J4" s="321"/>
    </row>
    <row r="5" spans="1:11" ht="32.25" thickBot="1">
      <c r="A5" s="322" t="s">
        <v>5</v>
      </c>
      <c r="B5" s="322" t="s">
        <v>6</v>
      </c>
      <c r="C5" s="322" t="s">
        <v>7</v>
      </c>
      <c r="D5" s="322" t="s">
        <v>8</v>
      </c>
      <c r="E5" s="323" t="s">
        <v>9</v>
      </c>
      <c r="F5" s="323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22"/>
      <c r="B6" s="322"/>
      <c r="C6" s="322"/>
      <c r="D6" s="322"/>
      <c r="E6" s="323"/>
      <c r="F6" s="323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12" t="s">
        <v>38</v>
      </c>
      <c r="B9" s="312"/>
      <c r="C9" s="312"/>
      <c r="D9" s="312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12" t="s">
        <v>38</v>
      </c>
      <c r="B13" s="312"/>
      <c r="C13" s="312"/>
      <c r="D13" s="312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12" t="s">
        <v>38</v>
      </c>
      <c r="B18" s="312"/>
      <c r="C18" s="312"/>
      <c r="D18" s="312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12" t="s">
        <v>38</v>
      </c>
      <c r="B22" s="312"/>
      <c r="C22" s="312"/>
      <c r="D22" s="312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12" t="s">
        <v>38</v>
      </c>
      <c r="B28" s="312"/>
      <c r="C28" s="312"/>
      <c r="D28" s="312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12" t="s">
        <v>38</v>
      </c>
      <c r="B36" s="312"/>
      <c r="C36" s="312"/>
      <c r="D36" s="312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12" t="s">
        <v>38</v>
      </c>
      <c r="B41" s="312"/>
      <c r="C41" s="312"/>
      <c r="D41" s="312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24" t="s">
        <v>38</v>
      </c>
      <c r="B44" s="324"/>
      <c r="C44" s="324"/>
      <c r="D44" s="324"/>
      <c r="E44" s="324"/>
      <c r="F44" s="324"/>
      <c r="G44" s="324"/>
      <c r="H44" s="324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14" t="s">
        <v>197</v>
      </c>
      <c r="B45" s="314"/>
      <c r="C45" s="314"/>
      <c r="D45" s="314"/>
      <c r="E45" s="314"/>
      <c r="F45" s="314"/>
      <c r="G45" s="314"/>
      <c r="H45" s="314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17" t="s">
        <v>94</v>
      </c>
      <c r="H46" s="317"/>
      <c r="I46" s="317"/>
      <c r="J46" s="317"/>
      <c r="K46" s="1"/>
    </row>
    <row r="47" spans="1:11" ht="15.75">
      <c r="A47" s="20"/>
      <c r="B47" s="20"/>
      <c r="C47" s="20"/>
      <c r="D47" s="20"/>
      <c r="E47" s="21"/>
      <c r="F47" s="20"/>
      <c r="G47" s="315"/>
      <c r="H47" s="315"/>
      <c r="I47" s="315"/>
      <c r="J47" s="315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16" t="s">
        <v>99</v>
      </c>
      <c r="F50" s="316"/>
      <c r="G50" s="316"/>
      <c r="H50" s="316"/>
      <c r="I50" s="316"/>
      <c r="J50" s="316"/>
      <c r="K50" s="1"/>
      <c r="L50" s="61"/>
    </row>
    <row r="51" spans="1:12">
      <c r="A51" s="313" t="s">
        <v>96</v>
      </c>
      <c r="B51" s="313"/>
      <c r="C51" s="313"/>
      <c r="D51" s="313"/>
      <c r="E51" s="325" t="s">
        <v>97</v>
      </c>
      <c r="F51" s="325"/>
      <c r="G51" s="325"/>
      <c r="H51" s="325"/>
      <c r="I51" s="325"/>
      <c r="J51" s="325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18" t="s">
        <v>169</v>
      </c>
      <c r="B54" s="318"/>
      <c r="C54" s="318"/>
      <c r="D54" s="318"/>
      <c r="E54" s="318"/>
      <c r="F54" s="318"/>
    </row>
    <row r="55" spans="1:12">
      <c r="A55" s="319" t="s">
        <v>95</v>
      </c>
      <c r="B55" s="319"/>
      <c r="C55" s="319"/>
      <c r="D55" s="319"/>
      <c r="E55" s="319"/>
      <c r="F55" s="319"/>
    </row>
    <row r="56" spans="1:12">
      <c r="A56" s="319" t="s">
        <v>96</v>
      </c>
      <c r="B56" s="319"/>
      <c r="C56" s="319"/>
      <c r="D56" s="319"/>
      <c r="E56" s="319"/>
      <c r="F56" s="319"/>
    </row>
  </sheetData>
  <mergeCells count="26"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  <mergeCell ref="A51:D51"/>
    <mergeCell ref="A45:H45"/>
    <mergeCell ref="G47:J47"/>
    <mergeCell ref="E50:J50"/>
    <mergeCell ref="G46:J46"/>
    <mergeCell ref="A9:D9"/>
    <mergeCell ref="A18:D18"/>
    <mergeCell ref="A22:D22"/>
    <mergeCell ref="A36:D36"/>
    <mergeCell ref="A13:D13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20" t="s">
        <v>0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21" t="s">
        <v>2</v>
      </c>
      <c r="C3" s="321"/>
      <c r="D3" s="321"/>
      <c r="E3" s="321"/>
      <c r="F3" s="321"/>
      <c r="G3" s="321"/>
      <c r="H3" s="321"/>
      <c r="I3" s="321"/>
      <c r="J3" s="321"/>
    </row>
    <row r="4" spans="1:10" ht="24.95" customHeight="1" thickBot="1">
      <c r="A4" s="55" t="s">
        <v>3</v>
      </c>
      <c r="B4" s="321" t="s">
        <v>131</v>
      </c>
      <c r="C4" s="321"/>
      <c r="D4" s="321"/>
      <c r="E4" s="321"/>
      <c r="F4" s="321"/>
      <c r="G4" s="321"/>
      <c r="H4" s="321"/>
      <c r="I4" s="321"/>
      <c r="J4" s="321"/>
    </row>
    <row r="5" spans="1:10" ht="24.95" customHeight="1" thickBot="1">
      <c r="A5" s="322" t="s">
        <v>5</v>
      </c>
      <c r="B5" s="322" t="s">
        <v>6</v>
      </c>
      <c r="C5" s="322" t="s">
        <v>7</v>
      </c>
      <c r="D5" s="322" t="s">
        <v>8</v>
      </c>
      <c r="E5" s="323" t="s">
        <v>9</v>
      </c>
      <c r="F5" s="323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22"/>
      <c r="B6" s="322"/>
      <c r="C6" s="322"/>
      <c r="D6" s="322"/>
      <c r="E6" s="323"/>
      <c r="F6" s="323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12" t="s">
        <v>38</v>
      </c>
      <c r="B16" s="312"/>
      <c r="C16" s="312"/>
      <c r="D16" s="312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26"/>
      <c r="B17" s="326"/>
      <c r="C17" s="326"/>
      <c r="D17" s="326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12" t="s">
        <v>38</v>
      </c>
      <c r="B29" s="312"/>
      <c r="C29" s="312"/>
      <c r="D29" s="312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12" t="s">
        <v>38</v>
      </c>
      <c r="B34" s="312"/>
      <c r="C34" s="312"/>
      <c r="D34" s="312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27"/>
      <c r="B35" s="327"/>
      <c r="C35" s="327"/>
      <c r="D35" s="327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12" t="s">
        <v>38</v>
      </c>
      <c r="B40" s="312"/>
      <c r="C40" s="312"/>
      <c r="D40" s="312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24" t="s">
        <v>38</v>
      </c>
      <c r="B48" s="324"/>
      <c r="C48" s="324"/>
      <c r="D48" s="324"/>
      <c r="E48" s="324"/>
      <c r="F48" s="324"/>
      <c r="G48" s="324"/>
      <c r="H48" s="324"/>
      <c r="I48" s="63">
        <f>SUM(I42:I47)</f>
        <v>106403.53000692998</v>
      </c>
      <c r="J48" s="58">
        <v>0.21401476300419636</v>
      </c>
    </row>
    <row r="49" spans="1:10" ht="24.95" customHeight="1" thickBot="1">
      <c r="A49" s="314" t="s">
        <v>98</v>
      </c>
      <c r="B49" s="314"/>
      <c r="C49" s="314"/>
      <c r="D49" s="314"/>
      <c r="E49" s="314"/>
      <c r="F49" s="314"/>
      <c r="G49" s="314"/>
      <c r="H49" s="314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17" t="s">
        <v>94</v>
      </c>
      <c r="H50" s="317"/>
      <c r="I50" s="317"/>
      <c r="J50" s="317"/>
    </row>
    <row r="51" spans="1:10" ht="15.75">
      <c r="A51" s="20"/>
      <c r="B51" s="20"/>
      <c r="C51" s="20"/>
      <c r="D51" s="20"/>
      <c r="E51" s="21"/>
      <c r="F51" s="20"/>
      <c r="G51" s="315"/>
      <c r="H51" s="315"/>
      <c r="I51" s="315"/>
      <c r="J51" s="315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16" t="s">
        <v>99</v>
      </c>
      <c r="F54" s="316"/>
      <c r="G54" s="316"/>
      <c r="H54" s="316"/>
      <c r="I54" s="316"/>
      <c r="J54" s="316"/>
    </row>
    <row r="55" spans="1:10">
      <c r="A55" s="313" t="s">
        <v>96</v>
      </c>
      <c r="B55" s="313"/>
      <c r="C55" s="313"/>
      <c r="D55" s="313"/>
      <c r="E55" s="325" t="s">
        <v>97</v>
      </c>
      <c r="F55" s="325"/>
      <c r="G55" s="325"/>
      <c r="H55" s="325"/>
      <c r="I55" s="325"/>
      <c r="J55" s="325"/>
    </row>
  </sheetData>
  <mergeCells count="22"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  <mergeCell ref="A1:J1"/>
    <mergeCell ref="B3:J3"/>
    <mergeCell ref="B4:J4"/>
    <mergeCell ref="A5:A6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28" t="s">
        <v>170</v>
      </c>
      <c r="B1" s="328"/>
      <c r="C1" s="328"/>
      <c r="D1" s="328"/>
      <c r="E1" s="328"/>
      <c r="F1" s="328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29" t="s">
        <v>157</v>
      </c>
      <c r="B48" s="329"/>
      <c r="C48" s="329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BF46"/>
  <sheetViews>
    <sheetView tabSelected="1" zoomScale="75" zoomScaleNormal="75" zoomScaleSheetLayoutView="100" workbookViewId="0">
      <selection activeCell="S14" sqref="S14"/>
    </sheetView>
  </sheetViews>
  <sheetFormatPr defaultRowHeight="14.25"/>
  <cols>
    <col min="1" max="1" width="7.7109375" style="267" customWidth="1"/>
    <col min="2" max="2" width="44.42578125" style="267" customWidth="1"/>
    <col min="3" max="14" width="5.7109375" style="267" customWidth="1"/>
    <col min="15" max="16" width="21.7109375" style="267" customWidth="1"/>
    <col min="17" max="17" width="9.5703125" style="267" bestFit="1" customWidth="1"/>
    <col min="18" max="18" width="16.140625" style="267" bestFit="1" customWidth="1"/>
    <col min="19" max="19" width="15.7109375" style="267" customWidth="1"/>
    <col min="20" max="20" width="9.140625" style="267"/>
    <col min="21" max="21" width="11.5703125" style="267" bestFit="1" customWidth="1"/>
    <col min="22" max="22" width="15.85546875" style="267" customWidth="1"/>
    <col min="23" max="250" width="9.140625" style="267"/>
    <col min="251" max="251" width="9.7109375" style="267" customWidth="1"/>
    <col min="252" max="252" width="42.5703125" style="267" customWidth="1"/>
    <col min="253" max="260" width="4" style="267" customWidth="1"/>
    <col min="261" max="261" width="4.5703125" style="267" customWidth="1"/>
    <col min="262" max="264" width="4.42578125" style="267" customWidth="1"/>
    <col min="265" max="268" width="4.140625" style="267" customWidth="1"/>
    <col min="269" max="269" width="20.5703125" style="267" customWidth="1"/>
    <col min="270" max="270" width="14.5703125" style="267" customWidth="1"/>
    <col min="271" max="506" width="9.140625" style="267"/>
    <col min="507" max="507" width="9.7109375" style="267" customWidth="1"/>
    <col min="508" max="508" width="42.5703125" style="267" customWidth="1"/>
    <col min="509" max="516" width="4" style="267" customWidth="1"/>
    <col min="517" max="517" width="4.5703125" style="267" customWidth="1"/>
    <col min="518" max="520" width="4.42578125" style="267" customWidth="1"/>
    <col min="521" max="524" width="4.140625" style="267" customWidth="1"/>
    <col min="525" max="525" width="20.5703125" style="267" customWidth="1"/>
    <col min="526" max="526" width="14.5703125" style="267" customWidth="1"/>
    <col min="527" max="762" width="9.140625" style="267"/>
    <col min="763" max="763" width="9.7109375" style="267" customWidth="1"/>
    <col min="764" max="764" width="42.5703125" style="267" customWidth="1"/>
    <col min="765" max="772" width="4" style="267" customWidth="1"/>
    <col min="773" max="773" width="4.5703125" style="267" customWidth="1"/>
    <col min="774" max="776" width="4.42578125" style="267" customWidth="1"/>
    <col min="777" max="780" width="4.140625" style="267" customWidth="1"/>
    <col min="781" max="781" width="20.5703125" style="267" customWidth="1"/>
    <col min="782" max="782" width="14.5703125" style="267" customWidth="1"/>
    <col min="783" max="1018" width="9.140625" style="267"/>
    <col min="1019" max="1019" width="9.7109375" style="267" customWidth="1"/>
    <col min="1020" max="1020" width="42.5703125" style="267" customWidth="1"/>
    <col min="1021" max="1028" width="4" style="267" customWidth="1"/>
    <col min="1029" max="1029" width="4.5703125" style="267" customWidth="1"/>
    <col min="1030" max="1032" width="4.42578125" style="267" customWidth="1"/>
    <col min="1033" max="1036" width="4.140625" style="267" customWidth="1"/>
    <col min="1037" max="1037" width="20.5703125" style="267" customWidth="1"/>
    <col min="1038" max="1038" width="14.5703125" style="267" customWidth="1"/>
    <col min="1039" max="1274" width="9.140625" style="267"/>
    <col min="1275" max="1275" width="9.7109375" style="267" customWidth="1"/>
    <col min="1276" max="1276" width="42.5703125" style="267" customWidth="1"/>
    <col min="1277" max="1284" width="4" style="267" customWidth="1"/>
    <col min="1285" max="1285" width="4.5703125" style="267" customWidth="1"/>
    <col min="1286" max="1288" width="4.42578125" style="267" customWidth="1"/>
    <col min="1289" max="1292" width="4.140625" style="267" customWidth="1"/>
    <col min="1293" max="1293" width="20.5703125" style="267" customWidth="1"/>
    <col min="1294" max="1294" width="14.5703125" style="267" customWidth="1"/>
    <col min="1295" max="1530" width="9.140625" style="267"/>
    <col min="1531" max="1531" width="9.7109375" style="267" customWidth="1"/>
    <col min="1532" max="1532" width="42.5703125" style="267" customWidth="1"/>
    <col min="1533" max="1540" width="4" style="267" customWidth="1"/>
    <col min="1541" max="1541" width="4.5703125" style="267" customWidth="1"/>
    <col min="1542" max="1544" width="4.42578125" style="267" customWidth="1"/>
    <col min="1545" max="1548" width="4.140625" style="267" customWidth="1"/>
    <col min="1549" max="1549" width="20.5703125" style="267" customWidth="1"/>
    <col min="1550" max="1550" width="14.5703125" style="267" customWidth="1"/>
    <col min="1551" max="1786" width="9.140625" style="267"/>
    <col min="1787" max="1787" width="9.7109375" style="267" customWidth="1"/>
    <col min="1788" max="1788" width="42.5703125" style="267" customWidth="1"/>
    <col min="1789" max="1796" width="4" style="267" customWidth="1"/>
    <col min="1797" max="1797" width="4.5703125" style="267" customWidth="1"/>
    <col min="1798" max="1800" width="4.42578125" style="267" customWidth="1"/>
    <col min="1801" max="1804" width="4.140625" style="267" customWidth="1"/>
    <col min="1805" max="1805" width="20.5703125" style="267" customWidth="1"/>
    <col min="1806" max="1806" width="14.5703125" style="267" customWidth="1"/>
    <col min="1807" max="2042" width="9.140625" style="267"/>
    <col min="2043" max="2043" width="9.7109375" style="267" customWidth="1"/>
    <col min="2044" max="2044" width="42.5703125" style="267" customWidth="1"/>
    <col min="2045" max="2052" width="4" style="267" customWidth="1"/>
    <col min="2053" max="2053" width="4.5703125" style="267" customWidth="1"/>
    <col min="2054" max="2056" width="4.42578125" style="267" customWidth="1"/>
    <col min="2057" max="2060" width="4.140625" style="267" customWidth="1"/>
    <col min="2061" max="2061" width="20.5703125" style="267" customWidth="1"/>
    <col min="2062" max="2062" width="14.5703125" style="267" customWidth="1"/>
    <col min="2063" max="2298" width="9.140625" style="267"/>
    <col min="2299" max="2299" width="9.7109375" style="267" customWidth="1"/>
    <col min="2300" max="2300" width="42.5703125" style="267" customWidth="1"/>
    <col min="2301" max="2308" width="4" style="267" customWidth="1"/>
    <col min="2309" max="2309" width="4.5703125" style="267" customWidth="1"/>
    <col min="2310" max="2312" width="4.42578125" style="267" customWidth="1"/>
    <col min="2313" max="2316" width="4.140625" style="267" customWidth="1"/>
    <col min="2317" max="2317" width="20.5703125" style="267" customWidth="1"/>
    <col min="2318" max="2318" width="14.5703125" style="267" customWidth="1"/>
    <col min="2319" max="2554" width="9.140625" style="267"/>
    <col min="2555" max="2555" width="9.7109375" style="267" customWidth="1"/>
    <col min="2556" max="2556" width="42.5703125" style="267" customWidth="1"/>
    <col min="2557" max="2564" width="4" style="267" customWidth="1"/>
    <col min="2565" max="2565" width="4.5703125" style="267" customWidth="1"/>
    <col min="2566" max="2568" width="4.42578125" style="267" customWidth="1"/>
    <col min="2569" max="2572" width="4.140625" style="267" customWidth="1"/>
    <col min="2573" max="2573" width="20.5703125" style="267" customWidth="1"/>
    <col min="2574" max="2574" width="14.5703125" style="267" customWidth="1"/>
    <col min="2575" max="2810" width="9.140625" style="267"/>
    <col min="2811" max="2811" width="9.7109375" style="267" customWidth="1"/>
    <col min="2812" max="2812" width="42.5703125" style="267" customWidth="1"/>
    <col min="2813" max="2820" width="4" style="267" customWidth="1"/>
    <col min="2821" max="2821" width="4.5703125" style="267" customWidth="1"/>
    <col min="2822" max="2824" width="4.42578125" style="267" customWidth="1"/>
    <col min="2825" max="2828" width="4.140625" style="267" customWidth="1"/>
    <col min="2829" max="2829" width="20.5703125" style="267" customWidth="1"/>
    <col min="2830" max="2830" width="14.5703125" style="267" customWidth="1"/>
    <col min="2831" max="3066" width="9.140625" style="267"/>
    <col min="3067" max="3067" width="9.7109375" style="267" customWidth="1"/>
    <col min="3068" max="3068" width="42.5703125" style="267" customWidth="1"/>
    <col min="3069" max="3076" width="4" style="267" customWidth="1"/>
    <col min="3077" max="3077" width="4.5703125" style="267" customWidth="1"/>
    <col min="3078" max="3080" width="4.42578125" style="267" customWidth="1"/>
    <col min="3081" max="3084" width="4.140625" style="267" customWidth="1"/>
    <col min="3085" max="3085" width="20.5703125" style="267" customWidth="1"/>
    <col min="3086" max="3086" width="14.5703125" style="267" customWidth="1"/>
    <col min="3087" max="3322" width="9.140625" style="267"/>
    <col min="3323" max="3323" width="9.7109375" style="267" customWidth="1"/>
    <col min="3324" max="3324" width="42.5703125" style="267" customWidth="1"/>
    <col min="3325" max="3332" width="4" style="267" customWidth="1"/>
    <col min="3333" max="3333" width="4.5703125" style="267" customWidth="1"/>
    <col min="3334" max="3336" width="4.42578125" style="267" customWidth="1"/>
    <col min="3337" max="3340" width="4.140625" style="267" customWidth="1"/>
    <col min="3341" max="3341" width="20.5703125" style="267" customWidth="1"/>
    <col min="3342" max="3342" width="14.5703125" style="267" customWidth="1"/>
    <col min="3343" max="3578" width="9.140625" style="267"/>
    <col min="3579" max="3579" width="9.7109375" style="267" customWidth="1"/>
    <col min="3580" max="3580" width="42.5703125" style="267" customWidth="1"/>
    <col min="3581" max="3588" width="4" style="267" customWidth="1"/>
    <col min="3589" max="3589" width="4.5703125" style="267" customWidth="1"/>
    <col min="3590" max="3592" width="4.42578125" style="267" customWidth="1"/>
    <col min="3593" max="3596" width="4.140625" style="267" customWidth="1"/>
    <col min="3597" max="3597" width="20.5703125" style="267" customWidth="1"/>
    <col min="3598" max="3598" width="14.5703125" style="267" customWidth="1"/>
    <col min="3599" max="3834" width="9.140625" style="267"/>
    <col min="3835" max="3835" width="9.7109375" style="267" customWidth="1"/>
    <col min="3836" max="3836" width="42.5703125" style="267" customWidth="1"/>
    <col min="3837" max="3844" width="4" style="267" customWidth="1"/>
    <col min="3845" max="3845" width="4.5703125" style="267" customWidth="1"/>
    <col min="3846" max="3848" width="4.42578125" style="267" customWidth="1"/>
    <col min="3849" max="3852" width="4.140625" style="267" customWidth="1"/>
    <col min="3853" max="3853" width="20.5703125" style="267" customWidth="1"/>
    <col min="3854" max="3854" width="14.5703125" style="267" customWidth="1"/>
    <col min="3855" max="4090" width="9.140625" style="267"/>
    <col min="4091" max="4091" width="9.7109375" style="267" customWidth="1"/>
    <col min="4092" max="4092" width="42.5703125" style="267" customWidth="1"/>
    <col min="4093" max="4100" width="4" style="267" customWidth="1"/>
    <col min="4101" max="4101" width="4.5703125" style="267" customWidth="1"/>
    <col min="4102" max="4104" width="4.42578125" style="267" customWidth="1"/>
    <col min="4105" max="4108" width="4.140625" style="267" customWidth="1"/>
    <col min="4109" max="4109" width="20.5703125" style="267" customWidth="1"/>
    <col min="4110" max="4110" width="14.5703125" style="267" customWidth="1"/>
    <col min="4111" max="4346" width="9.140625" style="267"/>
    <col min="4347" max="4347" width="9.7109375" style="267" customWidth="1"/>
    <col min="4348" max="4348" width="42.5703125" style="267" customWidth="1"/>
    <col min="4349" max="4356" width="4" style="267" customWidth="1"/>
    <col min="4357" max="4357" width="4.5703125" style="267" customWidth="1"/>
    <col min="4358" max="4360" width="4.42578125" style="267" customWidth="1"/>
    <col min="4361" max="4364" width="4.140625" style="267" customWidth="1"/>
    <col min="4365" max="4365" width="20.5703125" style="267" customWidth="1"/>
    <col min="4366" max="4366" width="14.5703125" style="267" customWidth="1"/>
    <col min="4367" max="4602" width="9.140625" style="267"/>
    <col min="4603" max="4603" width="9.7109375" style="267" customWidth="1"/>
    <col min="4604" max="4604" width="42.5703125" style="267" customWidth="1"/>
    <col min="4605" max="4612" width="4" style="267" customWidth="1"/>
    <col min="4613" max="4613" width="4.5703125" style="267" customWidth="1"/>
    <col min="4614" max="4616" width="4.42578125" style="267" customWidth="1"/>
    <col min="4617" max="4620" width="4.140625" style="267" customWidth="1"/>
    <col min="4621" max="4621" width="20.5703125" style="267" customWidth="1"/>
    <col min="4622" max="4622" width="14.5703125" style="267" customWidth="1"/>
    <col min="4623" max="4858" width="9.140625" style="267"/>
    <col min="4859" max="4859" width="9.7109375" style="267" customWidth="1"/>
    <col min="4860" max="4860" width="42.5703125" style="267" customWidth="1"/>
    <col min="4861" max="4868" width="4" style="267" customWidth="1"/>
    <col min="4869" max="4869" width="4.5703125" style="267" customWidth="1"/>
    <col min="4870" max="4872" width="4.42578125" style="267" customWidth="1"/>
    <col min="4873" max="4876" width="4.140625" style="267" customWidth="1"/>
    <col min="4877" max="4877" width="20.5703125" style="267" customWidth="1"/>
    <col min="4878" max="4878" width="14.5703125" style="267" customWidth="1"/>
    <col min="4879" max="5114" width="9.140625" style="267"/>
    <col min="5115" max="5115" width="9.7109375" style="267" customWidth="1"/>
    <col min="5116" max="5116" width="42.5703125" style="267" customWidth="1"/>
    <col min="5117" max="5124" width="4" style="267" customWidth="1"/>
    <col min="5125" max="5125" width="4.5703125" style="267" customWidth="1"/>
    <col min="5126" max="5128" width="4.42578125" style="267" customWidth="1"/>
    <col min="5129" max="5132" width="4.140625" style="267" customWidth="1"/>
    <col min="5133" max="5133" width="20.5703125" style="267" customWidth="1"/>
    <col min="5134" max="5134" width="14.5703125" style="267" customWidth="1"/>
    <col min="5135" max="5370" width="9.140625" style="267"/>
    <col min="5371" max="5371" width="9.7109375" style="267" customWidth="1"/>
    <col min="5372" max="5372" width="42.5703125" style="267" customWidth="1"/>
    <col min="5373" max="5380" width="4" style="267" customWidth="1"/>
    <col min="5381" max="5381" width="4.5703125" style="267" customWidth="1"/>
    <col min="5382" max="5384" width="4.42578125" style="267" customWidth="1"/>
    <col min="5385" max="5388" width="4.140625" style="267" customWidth="1"/>
    <col min="5389" max="5389" width="20.5703125" style="267" customWidth="1"/>
    <col min="5390" max="5390" width="14.5703125" style="267" customWidth="1"/>
    <col min="5391" max="5626" width="9.140625" style="267"/>
    <col min="5627" max="5627" width="9.7109375" style="267" customWidth="1"/>
    <col min="5628" max="5628" width="42.5703125" style="267" customWidth="1"/>
    <col min="5629" max="5636" width="4" style="267" customWidth="1"/>
    <col min="5637" max="5637" width="4.5703125" style="267" customWidth="1"/>
    <col min="5638" max="5640" width="4.42578125" style="267" customWidth="1"/>
    <col min="5641" max="5644" width="4.140625" style="267" customWidth="1"/>
    <col min="5645" max="5645" width="20.5703125" style="267" customWidth="1"/>
    <col min="5646" max="5646" width="14.5703125" style="267" customWidth="1"/>
    <col min="5647" max="5882" width="9.140625" style="267"/>
    <col min="5883" max="5883" width="9.7109375" style="267" customWidth="1"/>
    <col min="5884" max="5884" width="42.5703125" style="267" customWidth="1"/>
    <col min="5885" max="5892" width="4" style="267" customWidth="1"/>
    <col min="5893" max="5893" width="4.5703125" style="267" customWidth="1"/>
    <col min="5894" max="5896" width="4.42578125" style="267" customWidth="1"/>
    <col min="5897" max="5900" width="4.140625" style="267" customWidth="1"/>
    <col min="5901" max="5901" width="20.5703125" style="267" customWidth="1"/>
    <col min="5902" max="5902" width="14.5703125" style="267" customWidth="1"/>
    <col min="5903" max="6138" width="9.140625" style="267"/>
    <col min="6139" max="6139" width="9.7109375" style="267" customWidth="1"/>
    <col min="6140" max="6140" width="42.5703125" style="267" customWidth="1"/>
    <col min="6141" max="6148" width="4" style="267" customWidth="1"/>
    <col min="6149" max="6149" width="4.5703125" style="267" customWidth="1"/>
    <col min="6150" max="6152" width="4.42578125" style="267" customWidth="1"/>
    <col min="6153" max="6156" width="4.140625" style="267" customWidth="1"/>
    <col min="6157" max="6157" width="20.5703125" style="267" customWidth="1"/>
    <col min="6158" max="6158" width="14.5703125" style="267" customWidth="1"/>
    <col min="6159" max="6394" width="9.140625" style="267"/>
    <col min="6395" max="6395" width="9.7109375" style="267" customWidth="1"/>
    <col min="6396" max="6396" width="42.5703125" style="267" customWidth="1"/>
    <col min="6397" max="6404" width="4" style="267" customWidth="1"/>
    <col min="6405" max="6405" width="4.5703125" style="267" customWidth="1"/>
    <col min="6406" max="6408" width="4.42578125" style="267" customWidth="1"/>
    <col min="6409" max="6412" width="4.140625" style="267" customWidth="1"/>
    <col min="6413" max="6413" width="20.5703125" style="267" customWidth="1"/>
    <col min="6414" max="6414" width="14.5703125" style="267" customWidth="1"/>
    <col min="6415" max="6650" width="9.140625" style="267"/>
    <col min="6651" max="6651" width="9.7109375" style="267" customWidth="1"/>
    <col min="6652" max="6652" width="42.5703125" style="267" customWidth="1"/>
    <col min="6653" max="6660" width="4" style="267" customWidth="1"/>
    <col min="6661" max="6661" width="4.5703125" style="267" customWidth="1"/>
    <col min="6662" max="6664" width="4.42578125" style="267" customWidth="1"/>
    <col min="6665" max="6668" width="4.140625" style="267" customWidth="1"/>
    <col min="6669" max="6669" width="20.5703125" style="267" customWidth="1"/>
    <col min="6670" max="6670" width="14.5703125" style="267" customWidth="1"/>
    <col min="6671" max="6906" width="9.140625" style="267"/>
    <col min="6907" max="6907" width="9.7109375" style="267" customWidth="1"/>
    <col min="6908" max="6908" width="42.5703125" style="267" customWidth="1"/>
    <col min="6909" max="6916" width="4" style="267" customWidth="1"/>
    <col min="6917" max="6917" width="4.5703125" style="267" customWidth="1"/>
    <col min="6918" max="6920" width="4.42578125" style="267" customWidth="1"/>
    <col min="6921" max="6924" width="4.140625" style="267" customWidth="1"/>
    <col min="6925" max="6925" width="20.5703125" style="267" customWidth="1"/>
    <col min="6926" max="6926" width="14.5703125" style="267" customWidth="1"/>
    <col min="6927" max="7162" width="9.140625" style="267"/>
    <col min="7163" max="7163" width="9.7109375" style="267" customWidth="1"/>
    <col min="7164" max="7164" width="42.5703125" style="267" customWidth="1"/>
    <col min="7165" max="7172" width="4" style="267" customWidth="1"/>
    <col min="7173" max="7173" width="4.5703125" style="267" customWidth="1"/>
    <col min="7174" max="7176" width="4.42578125" style="267" customWidth="1"/>
    <col min="7177" max="7180" width="4.140625" style="267" customWidth="1"/>
    <col min="7181" max="7181" width="20.5703125" style="267" customWidth="1"/>
    <col min="7182" max="7182" width="14.5703125" style="267" customWidth="1"/>
    <col min="7183" max="7418" width="9.140625" style="267"/>
    <col min="7419" max="7419" width="9.7109375" style="267" customWidth="1"/>
    <col min="7420" max="7420" width="42.5703125" style="267" customWidth="1"/>
    <col min="7421" max="7428" width="4" style="267" customWidth="1"/>
    <col min="7429" max="7429" width="4.5703125" style="267" customWidth="1"/>
    <col min="7430" max="7432" width="4.42578125" style="267" customWidth="1"/>
    <col min="7433" max="7436" width="4.140625" style="267" customWidth="1"/>
    <col min="7437" max="7437" width="20.5703125" style="267" customWidth="1"/>
    <col min="7438" max="7438" width="14.5703125" style="267" customWidth="1"/>
    <col min="7439" max="7674" width="9.140625" style="267"/>
    <col min="7675" max="7675" width="9.7109375" style="267" customWidth="1"/>
    <col min="7676" max="7676" width="42.5703125" style="267" customWidth="1"/>
    <col min="7677" max="7684" width="4" style="267" customWidth="1"/>
    <col min="7685" max="7685" width="4.5703125" style="267" customWidth="1"/>
    <col min="7686" max="7688" width="4.42578125" style="267" customWidth="1"/>
    <col min="7689" max="7692" width="4.140625" style="267" customWidth="1"/>
    <col min="7693" max="7693" width="20.5703125" style="267" customWidth="1"/>
    <col min="7694" max="7694" width="14.5703125" style="267" customWidth="1"/>
    <col min="7695" max="7930" width="9.140625" style="267"/>
    <col min="7931" max="7931" width="9.7109375" style="267" customWidth="1"/>
    <col min="7932" max="7932" width="42.5703125" style="267" customWidth="1"/>
    <col min="7933" max="7940" width="4" style="267" customWidth="1"/>
    <col min="7941" max="7941" width="4.5703125" style="267" customWidth="1"/>
    <col min="7942" max="7944" width="4.42578125" style="267" customWidth="1"/>
    <col min="7945" max="7948" width="4.140625" style="267" customWidth="1"/>
    <col min="7949" max="7949" width="20.5703125" style="267" customWidth="1"/>
    <col min="7950" max="7950" width="14.5703125" style="267" customWidth="1"/>
    <col min="7951" max="8186" width="9.140625" style="267"/>
    <col min="8187" max="8187" width="9.7109375" style="267" customWidth="1"/>
    <col min="8188" max="8188" width="42.5703125" style="267" customWidth="1"/>
    <col min="8189" max="8196" width="4" style="267" customWidth="1"/>
    <col min="8197" max="8197" width="4.5703125" style="267" customWidth="1"/>
    <col min="8198" max="8200" width="4.42578125" style="267" customWidth="1"/>
    <col min="8201" max="8204" width="4.140625" style="267" customWidth="1"/>
    <col min="8205" max="8205" width="20.5703125" style="267" customWidth="1"/>
    <col min="8206" max="8206" width="14.5703125" style="267" customWidth="1"/>
    <col min="8207" max="8442" width="9.140625" style="267"/>
    <col min="8443" max="8443" width="9.7109375" style="267" customWidth="1"/>
    <col min="8444" max="8444" width="42.5703125" style="267" customWidth="1"/>
    <col min="8445" max="8452" width="4" style="267" customWidth="1"/>
    <col min="8453" max="8453" width="4.5703125" style="267" customWidth="1"/>
    <col min="8454" max="8456" width="4.42578125" style="267" customWidth="1"/>
    <col min="8457" max="8460" width="4.140625" style="267" customWidth="1"/>
    <col min="8461" max="8461" width="20.5703125" style="267" customWidth="1"/>
    <col min="8462" max="8462" width="14.5703125" style="267" customWidth="1"/>
    <col min="8463" max="8698" width="9.140625" style="267"/>
    <col min="8699" max="8699" width="9.7109375" style="267" customWidth="1"/>
    <col min="8700" max="8700" width="42.5703125" style="267" customWidth="1"/>
    <col min="8701" max="8708" width="4" style="267" customWidth="1"/>
    <col min="8709" max="8709" width="4.5703125" style="267" customWidth="1"/>
    <col min="8710" max="8712" width="4.42578125" style="267" customWidth="1"/>
    <col min="8713" max="8716" width="4.140625" style="267" customWidth="1"/>
    <col min="8717" max="8717" width="20.5703125" style="267" customWidth="1"/>
    <col min="8718" max="8718" width="14.5703125" style="267" customWidth="1"/>
    <col min="8719" max="8954" width="9.140625" style="267"/>
    <col min="8955" max="8955" width="9.7109375" style="267" customWidth="1"/>
    <col min="8956" max="8956" width="42.5703125" style="267" customWidth="1"/>
    <col min="8957" max="8964" width="4" style="267" customWidth="1"/>
    <col min="8965" max="8965" width="4.5703125" style="267" customWidth="1"/>
    <col min="8966" max="8968" width="4.42578125" style="267" customWidth="1"/>
    <col min="8969" max="8972" width="4.140625" style="267" customWidth="1"/>
    <col min="8973" max="8973" width="20.5703125" style="267" customWidth="1"/>
    <col min="8974" max="8974" width="14.5703125" style="267" customWidth="1"/>
    <col min="8975" max="9210" width="9.140625" style="267"/>
    <col min="9211" max="9211" width="9.7109375" style="267" customWidth="1"/>
    <col min="9212" max="9212" width="42.5703125" style="267" customWidth="1"/>
    <col min="9213" max="9220" width="4" style="267" customWidth="1"/>
    <col min="9221" max="9221" width="4.5703125" style="267" customWidth="1"/>
    <col min="9222" max="9224" width="4.42578125" style="267" customWidth="1"/>
    <col min="9225" max="9228" width="4.140625" style="267" customWidth="1"/>
    <col min="9229" max="9229" width="20.5703125" style="267" customWidth="1"/>
    <col min="9230" max="9230" width="14.5703125" style="267" customWidth="1"/>
    <col min="9231" max="9466" width="9.140625" style="267"/>
    <col min="9467" max="9467" width="9.7109375" style="267" customWidth="1"/>
    <col min="9468" max="9468" width="42.5703125" style="267" customWidth="1"/>
    <col min="9469" max="9476" width="4" style="267" customWidth="1"/>
    <col min="9477" max="9477" width="4.5703125" style="267" customWidth="1"/>
    <col min="9478" max="9480" width="4.42578125" style="267" customWidth="1"/>
    <col min="9481" max="9484" width="4.140625" style="267" customWidth="1"/>
    <col min="9485" max="9485" width="20.5703125" style="267" customWidth="1"/>
    <col min="9486" max="9486" width="14.5703125" style="267" customWidth="1"/>
    <col min="9487" max="9722" width="9.140625" style="267"/>
    <col min="9723" max="9723" width="9.7109375" style="267" customWidth="1"/>
    <col min="9724" max="9724" width="42.5703125" style="267" customWidth="1"/>
    <col min="9725" max="9732" width="4" style="267" customWidth="1"/>
    <col min="9733" max="9733" width="4.5703125" style="267" customWidth="1"/>
    <col min="9734" max="9736" width="4.42578125" style="267" customWidth="1"/>
    <col min="9737" max="9740" width="4.140625" style="267" customWidth="1"/>
    <col min="9741" max="9741" width="20.5703125" style="267" customWidth="1"/>
    <col min="9742" max="9742" width="14.5703125" style="267" customWidth="1"/>
    <col min="9743" max="9978" width="9.140625" style="267"/>
    <col min="9979" max="9979" width="9.7109375" style="267" customWidth="1"/>
    <col min="9980" max="9980" width="42.5703125" style="267" customWidth="1"/>
    <col min="9981" max="9988" width="4" style="267" customWidth="1"/>
    <col min="9989" max="9989" width="4.5703125" style="267" customWidth="1"/>
    <col min="9990" max="9992" width="4.42578125" style="267" customWidth="1"/>
    <col min="9993" max="9996" width="4.140625" style="267" customWidth="1"/>
    <col min="9997" max="9997" width="20.5703125" style="267" customWidth="1"/>
    <col min="9998" max="9998" width="14.5703125" style="267" customWidth="1"/>
    <col min="9999" max="10234" width="9.140625" style="267"/>
    <col min="10235" max="10235" width="9.7109375" style="267" customWidth="1"/>
    <col min="10236" max="10236" width="42.5703125" style="267" customWidth="1"/>
    <col min="10237" max="10244" width="4" style="267" customWidth="1"/>
    <col min="10245" max="10245" width="4.5703125" style="267" customWidth="1"/>
    <col min="10246" max="10248" width="4.42578125" style="267" customWidth="1"/>
    <col min="10249" max="10252" width="4.140625" style="267" customWidth="1"/>
    <col min="10253" max="10253" width="20.5703125" style="267" customWidth="1"/>
    <col min="10254" max="10254" width="14.5703125" style="267" customWidth="1"/>
    <col min="10255" max="10490" width="9.140625" style="267"/>
    <col min="10491" max="10491" width="9.7109375" style="267" customWidth="1"/>
    <col min="10492" max="10492" width="42.5703125" style="267" customWidth="1"/>
    <col min="10493" max="10500" width="4" style="267" customWidth="1"/>
    <col min="10501" max="10501" width="4.5703125" style="267" customWidth="1"/>
    <col min="10502" max="10504" width="4.42578125" style="267" customWidth="1"/>
    <col min="10505" max="10508" width="4.140625" style="267" customWidth="1"/>
    <col min="10509" max="10509" width="20.5703125" style="267" customWidth="1"/>
    <col min="10510" max="10510" width="14.5703125" style="267" customWidth="1"/>
    <col min="10511" max="10746" width="9.140625" style="267"/>
    <col min="10747" max="10747" width="9.7109375" style="267" customWidth="1"/>
    <col min="10748" max="10748" width="42.5703125" style="267" customWidth="1"/>
    <col min="10749" max="10756" width="4" style="267" customWidth="1"/>
    <col min="10757" max="10757" width="4.5703125" style="267" customWidth="1"/>
    <col min="10758" max="10760" width="4.42578125" style="267" customWidth="1"/>
    <col min="10761" max="10764" width="4.140625" style="267" customWidth="1"/>
    <col min="10765" max="10765" width="20.5703125" style="267" customWidth="1"/>
    <col min="10766" max="10766" width="14.5703125" style="267" customWidth="1"/>
    <col min="10767" max="11002" width="9.140625" style="267"/>
    <col min="11003" max="11003" width="9.7109375" style="267" customWidth="1"/>
    <col min="11004" max="11004" width="42.5703125" style="267" customWidth="1"/>
    <col min="11005" max="11012" width="4" style="267" customWidth="1"/>
    <col min="11013" max="11013" width="4.5703125" style="267" customWidth="1"/>
    <col min="11014" max="11016" width="4.42578125" style="267" customWidth="1"/>
    <col min="11017" max="11020" width="4.140625" style="267" customWidth="1"/>
    <col min="11021" max="11021" width="20.5703125" style="267" customWidth="1"/>
    <col min="11022" max="11022" width="14.5703125" style="267" customWidth="1"/>
    <col min="11023" max="11258" width="9.140625" style="267"/>
    <col min="11259" max="11259" width="9.7109375" style="267" customWidth="1"/>
    <col min="11260" max="11260" width="42.5703125" style="267" customWidth="1"/>
    <col min="11261" max="11268" width="4" style="267" customWidth="1"/>
    <col min="11269" max="11269" width="4.5703125" style="267" customWidth="1"/>
    <col min="11270" max="11272" width="4.42578125" style="267" customWidth="1"/>
    <col min="11273" max="11276" width="4.140625" style="267" customWidth="1"/>
    <col min="11277" max="11277" width="20.5703125" style="267" customWidth="1"/>
    <col min="11278" max="11278" width="14.5703125" style="267" customWidth="1"/>
    <col min="11279" max="11514" width="9.140625" style="267"/>
    <col min="11515" max="11515" width="9.7109375" style="267" customWidth="1"/>
    <col min="11516" max="11516" width="42.5703125" style="267" customWidth="1"/>
    <col min="11517" max="11524" width="4" style="267" customWidth="1"/>
    <col min="11525" max="11525" width="4.5703125" style="267" customWidth="1"/>
    <col min="11526" max="11528" width="4.42578125" style="267" customWidth="1"/>
    <col min="11529" max="11532" width="4.140625" style="267" customWidth="1"/>
    <col min="11533" max="11533" width="20.5703125" style="267" customWidth="1"/>
    <col min="11534" max="11534" width="14.5703125" style="267" customWidth="1"/>
    <col min="11535" max="11770" width="9.140625" style="267"/>
    <col min="11771" max="11771" width="9.7109375" style="267" customWidth="1"/>
    <col min="11772" max="11772" width="42.5703125" style="267" customWidth="1"/>
    <col min="11773" max="11780" width="4" style="267" customWidth="1"/>
    <col min="11781" max="11781" width="4.5703125" style="267" customWidth="1"/>
    <col min="11782" max="11784" width="4.42578125" style="267" customWidth="1"/>
    <col min="11785" max="11788" width="4.140625" style="267" customWidth="1"/>
    <col min="11789" max="11789" width="20.5703125" style="267" customWidth="1"/>
    <col min="11790" max="11790" width="14.5703125" style="267" customWidth="1"/>
    <col min="11791" max="12026" width="9.140625" style="267"/>
    <col min="12027" max="12027" width="9.7109375" style="267" customWidth="1"/>
    <col min="12028" max="12028" width="42.5703125" style="267" customWidth="1"/>
    <col min="12029" max="12036" width="4" style="267" customWidth="1"/>
    <col min="12037" max="12037" width="4.5703125" style="267" customWidth="1"/>
    <col min="12038" max="12040" width="4.42578125" style="267" customWidth="1"/>
    <col min="12041" max="12044" width="4.140625" style="267" customWidth="1"/>
    <col min="12045" max="12045" width="20.5703125" style="267" customWidth="1"/>
    <col min="12046" max="12046" width="14.5703125" style="267" customWidth="1"/>
    <col min="12047" max="12282" width="9.140625" style="267"/>
    <col min="12283" max="12283" width="9.7109375" style="267" customWidth="1"/>
    <col min="12284" max="12284" width="42.5703125" style="267" customWidth="1"/>
    <col min="12285" max="12292" width="4" style="267" customWidth="1"/>
    <col min="12293" max="12293" width="4.5703125" style="267" customWidth="1"/>
    <col min="12294" max="12296" width="4.42578125" style="267" customWidth="1"/>
    <col min="12297" max="12300" width="4.140625" style="267" customWidth="1"/>
    <col min="12301" max="12301" width="20.5703125" style="267" customWidth="1"/>
    <col min="12302" max="12302" width="14.5703125" style="267" customWidth="1"/>
    <col min="12303" max="12538" width="9.140625" style="267"/>
    <col min="12539" max="12539" width="9.7109375" style="267" customWidth="1"/>
    <col min="12540" max="12540" width="42.5703125" style="267" customWidth="1"/>
    <col min="12541" max="12548" width="4" style="267" customWidth="1"/>
    <col min="12549" max="12549" width="4.5703125" style="267" customWidth="1"/>
    <col min="12550" max="12552" width="4.42578125" style="267" customWidth="1"/>
    <col min="12553" max="12556" width="4.140625" style="267" customWidth="1"/>
    <col min="12557" max="12557" width="20.5703125" style="267" customWidth="1"/>
    <col min="12558" max="12558" width="14.5703125" style="267" customWidth="1"/>
    <col min="12559" max="12794" width="9.140625" style="267"/>
    <col min="12795" max="12795" width="9.7109375" style="267" customWidth="1"/>
    <col min="12796" max="12796" width="42.5703125" style="267" customWidth="1"/>
    <col min="12797" max="12804" width="4" style="267" customWidth="1"/>
    <col min="12805" max="12805" width="4.5703125" style="267" customWidth="1"/>
    <col min="12806" max="12808" width="4.42578125" style="267" customWidth="1"/>
    <col min="12809" max="12812" width="4.140625" style="267" customWidth="1"/>
    <col min="12813" max="12813" width="20.5703125" style="267" customWidth="1"/>
    <col min="12814" max="12814" width="14.5703125" style="267" customWidth="1"/>
    <col min="12815" max="13050" width="9.140625" style="267"/>
    <col min="13051" max="13051" width="9.7109375" style="267" customWidth="1"/>
    <col min="13052" max="13052" width="42.5703125" style="267" customWidth="1"/>
    <col min="13053" max="13060" width="4" style="267" customWidth="1"/>
    <col min="13061" max="13061" width="4.5703125" style="267" customWidth="1"/>
    <col min="13062" max="13064" width="4.42578125" style="267" customWidth="1"/>
    <col min="13065" max="13068" width="4.140625" style="267" customWidth="1"/>
    <col min="13069" max="13069" width="20.5703125" style="267" customWidth="1"/>
    <col min="13070" max="13070" width="14.5703125" style="267" customWidth="1"/>
    <col min="13071" max="13306" width="9.140625" style="267"/>
    <col min="13307" max="13307" width="9.7109375" style="267" customWidth="1"/>
    <col min="13308" max="13308" width="42.5703125" style="267" customWidth="1"/>
    <col min="13309" max="13316" width="4" style="267" customWidth="1"/>
    <col min="13317" max="13317" width="4.5703125" style="267" customWidth="1"/>
    <col min="13318" max="13320" width="4.42578125" style="267" customWidth="1"/>
    <col min="13321" max="13324" width="4.140625" style="267" customWidth="1"/>
    <col min="13325" max="13325" width="20.5703125" style="267" customWidth="1"/>
    <col min="13326" max="13326" width="14.5703125" style="267" customWidth="1"/>
    <col min="13327" max="13562" width="9.140625" style="267"/>
    <col min="13563" max="13563" width="9.7109375" style="267" customWidth="1"/>
    <col min="13564" max="13564" width="42.5703125" style="267" customWidth="1"/>
    <col min="13565" max="13572" width="4" style="267" customWidth="1"/>
    <col min="13573" max="13573" width="4.5703125" style="267" customWidth="1"/>
    <col min="13574" max="13576" width="4.42578125" style="267" customWidth="1"/>
    <col min="13577" max="13580" width="4.140625" style="267" customWidth="1"/>
    <col min="13581" max="13581" width="20.5703125" style="267" customWidth="1"/>
    <col min="13582" max="13582" width="14.5703125" style="267" customWidth="1"/>
    <col min="13583" max="13818" width="9.140625" style="267"/>
    <col min="13819" max="13819" width="9.7109375" style="267" customWidth="1"/>
    <col min="13820" max="13820" width="42.5703125" style="267" customWidth="1"/>
    <col min="13821" max="13828" width="4" style="267" customWidth="1"/>
    <col min="13829" max="13829" width="4.5703125" style="267" customWidth="1"/>
    <col min="13830" max="13832" width="4.42578125" style="267" customWidth="1"/>
    <col min="13833" max="13836" width="4.140625" style="267" customWidth="1"/>
    <col min="13837" max="13837" width="20.5703125" style="267" customWidth="1"/>
    <col min="13838" max="13838" width="14.5703125" style="267" customWidth="1"/>
    <col min="13839" max="14074" width="9.140625" style="267"/>
    <col min="14075" max="14075" width="9.7109375" style="267" customWidth="1"/>
    <col min="14076" max="14076" width="42.5703125" style="267" customWidth="1"/>
    <col min="14077" max="14084" width="4" style="267" customWidth="1"/>
    <col min="14085" max="14085" width="4.5703125" style="267" customWidth="1"/>
    <col min="14086" max="14088" width="4.42578125" style="267" customWidth="1"/>
    <col min="14089" max="14092" width="4.140625" style="267" customWidth="1"/>
    <col min="14093" max="14093" width="20.5703125" style="267" customWidth="1"/>
    <col min="14094" max="14094" width="14.5703125" style="267" customWidth="1"/>
    <col min="14095" max="14330" width="9.140625" style="267"/>
    <col min="14331" max="14331" width="9.7109375" style="267" customWidth="1"/>
    <col min="14332" max="14332" width="42.5703125" style="267" customWidth="1"/>
    <col min="14333" max="14340" width="4" style="267" customWidth="1"/>
    <col min="14341" max="14341" width="4.5703125" style="267" customWidth="1"/>
    <col min="14342" max="14344" width="4.42578125" style="267" customWidth="1"/>
    <col min="14345" max="14348" width="4.140625" style="267" customWidth="1"/>
    <col min="14349" max="14349" width="20.5703125" style="267" customWidth="1"/>
    <col min="14350" max="14350" width="14.5703125" style="267" customWidth="1"/>
    <col min="14351" max="14586" width="9.140625" style="267"/>
    <col min="14587" max="14587" width="9.7109375" style="267" customWidth="1"/>
    <col min="14588" max="14588" width="42.5703125" style="267" customWidth="1"/>
    <col min="14589" max="14596" width="4" style="267" customWidth="1"/>
    <col min="14597" max="14597" width="4.5703125" style="267" customWidth="1"/>
    <col min="14598" max="14600" width="4.42578125" style="267" customWidth="1"/>
    <col min="14601" max="14604" width="4.140625" style="267" customWidth="1"/>
    <col min="14605" max="14605" width="20.5703125" style="267" customWidth="1"/>
    <col min="14606" max="14606" width="14.5703125" style="267" customWidth="1"/>
    <col min="14607" max="14842" width="9.140625" style="267"/>
    <col min="14843" max="14843" width="9.7109375" style="267" customWidth="1"/>
    <col min="14844" max="14844" width="42.5703125" style="267" customWidth="1"/>
    <col min="14845" max="14852" width="4" style="267" customWidth="1"/>
    <col min="14853" max="14853" width="4.5703125" style="267" customWidth="1"/>
    <col min="14854" max="14856" width="4.42578125" style="267" customWidth="1"/>
    <col min="14857" max="14860" width="4.140625" style="267" customWidth="1"/>
    <col min="14861" max="14861" width="20.5703125" style="267" customWidth="1"/>
    <col min="14862" max="14862" width="14.5703125" style="267" customWidth="1"/>
    <col min="14863" max="15098" width="9.140625" style="267"/>
    <col min="15099" max="15099" width="9.7109375" style="267" customWidth="1"/>
    <col min="15100" max="15100" width="42.5703125" style="267" customWidth="1"/>
    <col min="15101" max="15108" width="4" style="267" customWidth="1"/>
    <col min="15109" max="15109" width="4.5703125" style="267" customWidth="1"/>
    <col min="15110" max="15112" width="4.42578125" style="267" customWidth="1"/>
    <col min="15113" max="15116" width="4.140625" style="267" customWidth="1"/>
    <col min="15117" max="15117" width="20.5703125" style="267" customWidth="1"/>
    <col min="15118" max="15118" width="14.5703125" style="267" customWidth="1"/>
    <col min="15119" max="15354" width="9.140625" style="267"/>
    <col min="15355" max="15355" width="9.7109375" style="267" customWidth="1"/>
    <col min="15356" max="15356" width="42.5703125" style="267" customWidth="1"/>
    <col min="15357" max="15364" width="4" style="267" customWidth="1"/>
    <col min="15365" max="15365" width="4.5703125" style="267" customWidth="1"/>
    <col min="15366" max="15368" width="4.42578125" style="267" customWidth="1"/>
    <col min="15369" max="15372" width="4.140625" style="267" customWidth="1"/>
    <col min="15373" max="15373" width="20.5703125" style="267" customWidth="1"/>
    <col min="15374" max="15374" width="14.5703125" style="267" customWidth="1"/>
    <col min="15375" max="15610" width="9.140625" style="267"/>
    <col min="15611" max="15611" width="9.7109375" style="267" customWidth="1"/>
    <col min="15612" max="15612" width="42.5703125" style="267" customWidth="1"/>
    <col min="15613" max="15620" width="4" style="267" customWidth="1"/>
    <col min="15621" max="15621" width="4.5703125" style="267" customWidth="1"/>
    <col min="15622" max="15624" width="4.42578125" style="267" customWidth="1"/>
    <col min="15625" max="15628" width="4.140625" style="267" customWidth="1"/>
    <col min="15629" max="15629" width="20.5703125" style="267" customWidth="1"/>
    <col min="15630" max="15630" width="14.5703125" style="267" customWidth="1"/>
    <col min="15631" max="15866" width="9.140625" style="267"/>
    <col min="15867" max="15867" width="9.7109375" style="267" customWidth="1"/>
    <col min="15868" max="15868" width="42.5703125" style="267" customWidth="1"/>
    <col min="15869" max="15876" width="4" style="267" customWidth="1"/>
    <col min="15877" max="15877" width="4.5703125" style="267" customWidth="1"/>
    <col min="15878" max="15880" width="4.42578125" style="267" customWidth="1"/>
    <col min="15881" max="15884" width="4.140625" style="267" customWidth="1"/>
    <col min="15885" max="15885" width="20.5703125" style="267" customWidth="1"/>
    <col min="15886" max="15886" width="14.5703125" style="267" customWidth="1"/>
    <col min="15887" max="16122" width="9.140625" style="267"/>
    <col min="16123" max="16123" width="9.7109375" style="267" customWidth="1"/>
    <col min="16124" max="16124" width="42.5703125" style="267" customWidth="1"/>
    <col min="16125" max="16132" width="4" style="267" customWidth="1"/>
    <col min="16133" max="16133" width="4.5703125" style="267" customWidth="1"/>
    <col min="16134" max="16136" width="4.42578125" style="267" customWidth="1"/>
    <col min="16137" max="16140" width="4.140625" style="267" customWidth="1"/>
    <col min="16141" max="16141" width="20.5703125" style="267" customWidth="1"/>
    <col min="16142" max="16142" width="14.5703125" style="267" customWidth="1"/>
    <col min="16143" max="16384" width="9.140625" style="267"/>
  </cols>
  <sheetData>
    <row r="1" spans="1:17" ht="15">
      <c r="A1"/>
      <c r="B1"/>
      <c r="C1"/>
      <c r="D1"/>
      <c r="E1"/>
      <c r="F1"/>
      <c r="G1"/>
      <c r="H1"/>
      <c r="I1"/>
      <c r="J1"/>
    </row>
    <row r="2" spans="1:17" ht="15">
      <c r="A2"/>
      <c r="B2"/>
      <c r="C2"/>
      <c r="D2"/>
      <c r="E2"/>
      <c r="F2"/>
      <c r="G2"/>
      <c r="H2"/>
      <c r="I2"/>
      <c r="J2"/>
    </row>
    <row r="3" spans="1:17" ht="15">
      <c r="A3"/>
      <c r="B3"/>
      <c r="C3"/>
      <c r="D3"/>
      <c r="E3"/>
      <c r="F3"/>
      <c r="G3"/>
      <c r="H3"/>
      <c r="I3"/>
      <c r="J3"/>
    </row>
    <row r="4" spans="1:17" ht="15">
      <c r="A4"/>
      <c r="B4"/>
      <c r="C4"/>
      <c r="D4"/>
      <c r="E4"/>
      <c r="F4"/>
      <c r="G4"/>
      <c r="H4"/>
      <c r="I4"/>
      <c r="J4"/>
    </row>
    <row r="5" spans="1:17">
      <c r="A5" s="402" t="s">
        <v>316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</row>
    <row r="6" spans="1:17">
      <c r="A6" s="402" t="s">
        <v>317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</row>
    <row r="7" spans="1:17">
      <c r="A7" s="402" t="s">
        <v>318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</row>
    <row r="8" spans="1:17" ht="5.25" customHeight="1">
      <c r="A8"/>
      <c r="B8"/>
      <c r="C8"/>
      <c r="D8"/>
      <c r="E8"/>
      <c r="F8"/>
      <c r="G8"/>
      <c r="H8"/>
      <c r="I8"/>
      <c r="J8"/>
    </row>
    <row r="9" spans="1:17" ht="15">
      <c r="A9" s="403" t="s">
        <v>319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</row>
    <row r="10" spans="1:17" ht="5.25" customHeight="1">
      <c r="A10"/>
      <c r="B10"/>
      <c r="C10"/>
      <c r="D10"/>
      <c r="E10"/>
      <c r="F10"/>
      <c r="G10"/>
      <c r="H10"/>
      <c r="I10"/>
      <c r="J10"/>
    </row>
    <row r="11" spans="1:17" ht="15">
      <c r="A11" s="403" t="s">
        <v>320</v>
      </c>
      <c r="B11" s="404"/>
      <c r="C11" s="404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04"/>
      <c r="P11" s="404"/>
    </row>
    <row r="12" spans="1:17" ht="5.25" customHeight="1">
      <c r="A12"/>
      <c r="B12"/>
      <c r="C12"/>
      <c r="D12"/>
      <c r="E12"/>
      <c r="F12"/>
      <c r="G12"/>
      <c r="H12"/>
      <c r="I12"/>
      <c r="J12"/>
    </row>
    <row r="13" spans="1:17" ht="52.5" customHeight="1">
      <c r="A13" s="405" t="s">
        <v>321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</row>
    <row r="14" spans="1:17" ht="5.25" customHeight="1">
      <c r="A14"/>
      <c r="B14"/>
      <c r="C14"/>
      <c r="D14"/>
      <c r="E14"/>
      <c r="F14"/>
      <c r="G14"/>
      <c r="H14"/>
      <c r="I14"/>
      <c r="J14"/>
    </row>
    <row r="15" spans="1:17" ht="18.75" customHeight="1">
      <c r="A15" s="370" t="s">
        <v>297</v>
      </c>
      <c r="B15" s="371"/>
      <c r="C15" s="371"/>
      <c r="D15" s="371"/>
      <c r="E15" s="371"/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2"/>
      <c r="Q15" s="268"/>
    </row>
    <row r="16" spans="1:17" ht="15.75" customHeight="1">
      <c r="A16" s="373"/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5"/>
      <c r="Q16" s="268"/>
    </row>
    <row r="17" spans="1:22" ht="34.5" customHeight="1">
      <c r="A17" s="376" t="s">
        <v>315</v>
      </c>
      <c r="B17" s="377"/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8"/>
    </row>
    <row r="18" spans="1:22" ht="34.5" customHeight="1">
      <c r="A18" s="376" t="s">
        <v>314</v>
      </c>
      <c r="B18" s="377"/>
      <c r="C18" s="377"/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377"/>
      <c r="O18" s="377"/>
      <c r="P18" s="378"/>
      <c r="Q18" s="269"/>
    </row>
    <row r="19" spans="1:22" ht="19.5" customHeight="1">
      <c r="A19" s="379" t="s">
        <v>283</v>
      </c>
      <c r="B19" s="379" t="s">
        <v>281</v>
      </c>
      <c r="C19" s="380" t="s">
        <v>298</v>
      </c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2" t="s">
        <v>299</v>
      </c>
      <c r="P19" s="382" t="s">
        <v>300</v>
      </c>
      <c r="Q19" s="269"/>
    </row>
    <row r="20" spans="1:22" ht="19.5" customHeight="1">
      <c r="A20" s="379"/>
      <c r="B20" s="379"/>
      <c r="C20" s="384" t="s">
        <v>301</v>
      </c>
      <c r="D20" s="384"/>
      <c r="E20" s="384"/>
      <c r="F20" s="384"/>
      <c r="G20" s="380" t="s">
        <v>302</v>
      </c>
      <c r="H20" s="381"/>
      <c r="I20" s="381"/>
      <c r="J20" s="385"/>
      <c r="K20" s="384" t="s">
        <v>303</v>
      </c>
      <c r="L20" s="384"/>
      <c r="M20" s="384"/>
      <c r="N20" s="384"/>
      <c r="O20" s="383"/>
      <c r="P20" s="383"/>
      <c r="Q20" s="269"/>
    </row>
    <row r="21" spans="1:22" ht="19.5" customHeight="1">
      <c r="A21" s="368" t="s">
        <v>304</v>
      </c>
      <c r="B21" s="359" t="s">
        <v>17</v>
      </c>
      <c r="C21" s="363">
        <v>1</v>
      </c>
      <c r="D21" s="364"/>
      <c r="E21" s="364"/>
      <c r="F21" s="365"/>
      <c r="G21" s="360"/>
      <c r="H21" s="361"/>
      <c r="I21" s="361"/>
      <c r="J21" s="362"/>
      <c r="K21" s="360"/>
      <c r="L21" s="361"/>
      <c r="M21" s="361"/>
      <c r="N21" s="362"/>
      <c r="O21" s="366">
        <v>2883.45</v>
      </c>
      <c r="P21" s="340">
        <v>1.8479140671412941E-2</v>
      </c>
      <c r="Q21" s="269"/>
    </row>
    <row r="22" spans="1:22" ht="19.5" customHeight="1">
      <c r="A22" s="368"/>
      <c r="B22" s="359"/>
      <c r="C22" s="342">
        <v>2883.45</v>
      </c>
      <c r="D22" s="343"/>
      <c r="E22" s="343"/>
      <c r="F22" s="344"/>
      <c r="G22" s="345"/>
      <c r="H22" s="346"/>
      <c r="I22" s="346"/>
      <c r="J22" s="347"/>
      <c r="K22" s="345"/>
      <c r="L22" s="346"/>
      <c r="M22" s="346"/>
      <c r="N22" s="347"/>
      <c r="O22" s="367"/>
      <c r="P22" s="341"/>
      <c r="Q22" s="269"/>
      <c r="S22" s="270"/>
    </row>
    <row r="23" spans="1:22" ht="19.5" customHeight="1">
      <c r="A23" s="358" t="s">
        <v>305</v>
      </c>
      <c r="B23" s="359" t="s">
        <v>313</v>
      </c>
      <c r="C23" s="363">
        <v>0.33333333333333337</v>
      </c>
      <c r="D23" s="364"/>
      <c r="E23" s="364"/>
      <c r="F23" s="365"/>
      <c r="G23" s="363">
        <v>0.33333333333333337</v>
      </c>
      <c r="H23" s="364"/>
      <c r="I23" s="364"/>
      <c r="J23" s="365"/>
      <c r="K23" s="363">
        <v>0.33333333333333337</v>
      </c>
      <c r="L23" s="364"/>
      <c r="M23" s="364"/>
      <c r="N23" s="365"/>
      <c r="O23" s="366">
        <v>30389.699999999997</v>
      </c>
      <c r="P23" s="340">
        <v>0.1947582032849669</v>
      </c>
      <c r="Q23" s="271"/>
      <c r="R23" s="272"/>
      <c r="S23" s="369"/>
      <c r="T23" s="369"/>
      <c r="U23" s="369"/>
      <c r="V23" s="273"/>
    </row>
    <row r="24" spans="1:22" ht="19.5" customHeight="1">
      <c r="A24" s="358"/>
      <c r="B24" s="359"/>
      <c r="C24" s="342">
        <v>10129.9</v>
      </c>
      <c r="D24" s="343"/>
      <c r="E24" s="343"/>
      <c r="F24" s="344"/>
      <c r="G24" s="342">
        <v>10129.9</v>
      </c>
      <c r="H24" s="343"/>
      <c r="I24" s="343"/>
      <c r="J24" s="344"/>
      <c r="K24" s="342">
        <v>10129.9</v>
      </c>
      <c r="L24" s="343"/>
      <c r="M24" s="343"/>
      <c r="N24" s="344"/>
      <c r="O24" s="367"/>
      <c r="P24" s="341"/>
      <c r="Q24" s="274"/>
      <c r="R24" s="272"/>
      <c r="S24" s="272"/>
      <c r="T24" s="272"/>
      <c r="V24" s="273"/>
    </row>
    <row r="25" spans="1:22" ht="19.5" customHeight="1">
      <c r="A25" s="358" t="s">
        <v>306</v>
      </c>
      <c r="B25" s="359" t="s">
        <v>292</v>
      </c>
      <c r="C25" s="363">
        <v>1</v>
      </c>
      <c r="D25" s="364"/>
      <c r="E25" s="364"/>
      <c r="F25" s="365"/>
      <c r="G25" s="360"/>
      <c r="H25" s="361"/>
      <c r="I25" s="361"/>
      <c r="J25" s="362"/>
      <c r="K25" s="360"/>
      <c r="L25" s="361"/>
      <c r="M25" s="361"/>
      <c r="N25" s="362"/>
      <c r="O25" s="366">
        <v>20638.16</v>
      </c>
      <c r="P25" s="340">
        <v>0.1322635945964479</v>
      </c>
      <c r="Q25" s="271"/>
      <c r="R25" s="272"/>
      <c r="S25" s="369"/>
      <c r="T25" s="369"/>
      <c r="U25" s="369"/>
      <c r="V25" s="273"/>
    </row>
    <row r="26" spans="1:22" ht="19.5" customHeight="1">
      <c r="A26" s="358"/>
      <c r="B26" s="359"/>
      <c r="C26" s="342">
        <v>20638.16</v>
      </c>
      <c r="D26" s="343"/>
      <c r="E26" s="343"/>
      <c r="F26" s="344"/>
      <c r="G26" s="342"/>
      <c r="H26" s="343"/>
      <c r="I26" s="343"/>
      <c r="J26" s="344"/>
      <c r="K26" s="342"/>
      <c r="L26" s="343"/>
      <c r="M26" s="343"/>
      <c r="N26" s="344"/>
      <c r="O26" s="367"/>
      <c r="P26" s="341"/>
      <c r="Q26" s="274"/>
      <c r="R26" s="272"/>
      <c r="S26" s="272"/>
      <c r="T26" s="272"/>
      <c r="V26" s="273"/>
    </row>
    <row r="27" spans="1:22" ht="19.5" customHeight="1">
      <c r="A27" s="358" t="s">
        <v>307</v>
      </c>
      <c r="B27" s="359" t="s">
        <v>39</v>
      </c>
      <c r="C27" s="360"/>
      <c r="D27" s="361"/>
      <c r="E27" s="361"/>
      <c r="F27" s="362"/>
      <c r="G27" s="363">
        <v>0.5</v>
      </c>
      <c r="H27" s="364"/>
      <c r="I27" s="364"/>
      <c r="J27" s="365"/>
      <c r="K27" s="363">
        <v>0.5</v>
      </c>
      <c r="L27" s="364"/>
      <c r="M27" s="364"/>
      <c r="N27" s="365"/>
      <c r="O27" s="366">
        <v>94033.32</v>
      </c>
      <c r="P27" s="340">
        <v>0.60263051139433255</v>
      </c>
      <c r="Q27" s="271"/>
      <c r="R27" s="272"/>
      <c r="S27" s="369"/>
      <c r="T27" s="369"/>
      <c r="U27" s="369"/>
      <c r="V27" s="273"/>
    </row>
    <row r="28" spans="1:22" ht="19.5" customHeight="1">
      <c r="A28" s="358"/>
      <c r="B28" s="359"/>
      <c r="C28" s="342"/>
      <c r="D28" s="343"/>
      <c r="E28" s="343"/>
      <c r="F28" s="344"/>
      <c r="G28" s="342">
        <v>47016.66</v>
      </c>
      <c r="H28" s="343"/>
      <c r="I28" s="343"/>
      <c r="J28" s="344"/>
      <c r="K28" s="342">
        <v>47016.66</v>
      </c>
      <c r="L28" s="343"/>
      <c r="M28" s="343"/>
      <c r="N28" s="344"/>
      <c r="O28" s="367"/>
      <c r="P28" s="341"/>
      <c r="Q28" s="274"/>
      <c r="R28" s="272"/>
      <c r="S28" s="272"/>
      <c r="T28" s="272"/>
      <c r="V28" s="273"/>
    </row>
    <row r="29" spans="1:22" ht="19.5" customHeight="1">
      <c r="A29" s="368">
        <v>5</v>
      </c>
      <c r="B29" s="359" t="s">
        <v>291</v>
      </c>
      <c r="C29" s="363">
        <v>1</v>
      </c>
      <c r="D29" s="364"/>
      <c r="E29" s="364"/>
      <c r="F29" s="365"/>
      <c r="G29" s="360"/>
      <c r="H29" s="361"/>
      <c r="I29" s="361"/>
      <c r="J29" s="362"/>
      <c r="K29" s="360"/>
      <c r="L29" s="361"/>
      <c r="M29" s="361"/>
      <c r="N29" s="362"/>
      <c r="O29" s="366">
        <v>7945.89</v>
      </c>
      <c r="P29" s="340">
        <v>5.0922755403968643E-2</v>
      </c>
      <c r="Q29" s="274"/>
      <c r="R29" s="272"/>
      <c r="S29" s="272"/>
      <c r="T29" s="272"/>
      <c r="U29" s="270"/>
      <c r="V29" s="273"/>
    </row>
    <row r="30" spans="1:22" ht="19.5" customHeight="1">
      <c r="A30" s="368"/>
      <c r="B30" s="359"/>
      <c r="C30" s="342">
        <v>7945.89</v>
      </c>
      <c r="D30" s="343"/>
      <c r="E30" s="343"/>
      <c r="F30" s="344"/>
      <c r="G30" s="342"/>
      <c r="H30" s="343"/>
      <c r="I30" s="343"/>
      <c r="J30" s="344"/>
      <c r="K30" s="342"/>
      <c r="L30" s="343"/>
      <c r="M30" s="343"/>
      <c r="N30" s="344"/>
      <c r="O30" s="367"/>
      <c r="P30" s="341"/>
      <c r="Q30" s="275"/>
      <c r="R30" s="272"/>
      <c r="S30" s="272"/>
      <c r="T30" s="272"/>
      <c r="V30" s="273"/>
    </row>
    <row r="31" spans="1:22" ht="19.5" customHeight="1">
      <c r="A31" s="358" t="s">
        <v>308</v>
      </c>
      <c r="B31" s="359" t="s">
        <v>290</v>
      </c>
      <c r="C31" s="360"/>
      <c r="D31" s="361"/>
      <c r="E31" s="361"/>
      <c r="F31" s="362"/>
      <c r="G31" s="360"/>
      <c r="H31" s="361"/>
      <c r="I31" s="361"/>
      <c r="J31" s="362"/>
      <c r="K31" s="363">
        <v>1</v>
      </c>
      <c r="L31" s="364"/>
      <c r="M31" s="364"/>
      <c r="N31" s="365"/>
      <c r="O31" s="366">
        <v>147.58000000000001</v>
      </c>
      <c r="P31" s="340">
        <v>9.4579464887101293E-4</v>
      </c>
      <c r="Q31" s="274"/>
      <c r="R31" s="272"/>
      <c r="S31" s="272"/>
      <c r="T31" s="272"/>
      <c r="V31" s="273"/>
    </row>
    <row r="32" spans="1:22" ht="19.5" customHeight="1">
      <c r="A32" s="358"/>
      <c r="B32" s="359"/>
      <c r="C32" s="342"/>
      <c r="D32" s="343"/>
      <c r="E32" s="343"/>
      <c r="F32" s="344"/>
      <c r="G32" s="345"/>
      <c r="H32" s="346"/>
      <c r="I32" s="346"/>
      <c r="J32" s="347"/>
      <c r="K32" s="345">
        <v>147.58000000000001</v>
      </c>
      <c r="L32" s="346"/>
      <c r="M32" s="346"/>
      <c r="N32" s="347"/>
      <c r="O32" s="367"/>
      <c r="P32" s="341"/>
      <c r="Q32" s="276"/>
      <c r="R32" s="272"/>
      <c r="S32" s="272"/>
      <c r="T32" s="272"/>
      <c r="U32" s="270"/>
      <c r="V32" s="273"/>
    </row>
    <row r="33" spans="1:58" ht="19.5" customHeight="1">
      <c r="A33" s="277" t="s">
        <v>309</v>
      </c>
      <c r="B33" s="278"/>
      <c r="C33" s="348">
        <v>41597.399999999994</v>
      </c>
      <c r="D33" s="349"/>
      <c r="E33" s="349"/>
      <c r="F33" s="350"/>
      <c r="G33" s="348">
        <v>57146.560000000005</v>
      </c>
      <c r="H33" s="349"/>
      <c r="I33" s="349"/>
      <c r="J33" s="350"/>
      <c r="K33" s="348">
        <v>57294.140000000007</v>
      </c>
      <c r="L33" s="349"/>
      <c r="M33" s="349"/>
      <c r="N33" s="350"/>
      <c r="O33" s="351">
        <v>156038.1</v>
      </c>
      <c r="P33" s="353">
        <v>0.99999999999999989</v>
      </c>
      <c r="Q33" s="279"/>
      <c r="R33" s="272"/>
      <c r="S33" s="272"/>
      <c r="T33" s="272"/>
      <c r="U33" s="270"/>
      <c r="V33" s="273"/>
    </row>
    <row r="34" spans="1:58" ht="19.5" customHeight="1">
      <c r="A34" s="277" t="s">
        <v>310</v>
      </c>
      <c r="B34" s="277"/>
      <c r="C34" s="355">
        <v>41597.399999999994</v>
      </c>
      <c r="D34" s="356"/>
      <c r="E34" s="356"/>
      <c r="F34" s="357"/>
      <c r="G34" s="355">
        <v>98743.959999999992</v>
      </c>
      <c r="H34" s="356"/>
      <c r="I34" s="356"/>
      <c r="J34" s="357"/>
      <c r="K34" s="355">
        <v>156038.1</v>
      </c>
      <c r="L34" s="356"/>
      <c r="M34" s="356"/>
      <c r="N34" s="357"/>
      <c r="O34" s="352"/>
      <c r="P34" s="354"/>
      <c r="Q34" s="280"/>
    </row>
    <row r="35" spans="1:58" ht="19.5" customHeight="1">
      <c r="A35" s="281" t="s">
        <v>311</v>
      </c>
      <c r="B35" s="281"/>
      <c r="C35" s="332">
        <v>0.27</v>
      </c>
      <c r="D35" s="332"/>
      <c r="E35" s="332"/>
      <c r="F35" s="332"/>
      <c r="G35" s="332">
        <v>0.37</v>
      </c>
      <c r="H35" s="332"/>
      <c r="I35" s="332"/>
      <c r="J35" s="332"/>
      <c r="K35" s="332">
        <v>0.37</v>
      </c>
      <c r="L35" s="332"/>
      <c r="M35" s="332"/>
      <c r="N35" s="332"/>
      <c r="O35" s="335"/>
      <c r="P35" s="336"/>
      <c r="Q35" s="268"/>
    </row>
    <row r="36" spans="1:58" ht="19.5" customHeight="1">
      <c r="A36" s="281" t="s">
        <v>312</v>
      </c>
      <c r="B36" s="281"/>
      <c r="C36" s="339">
        <v>0.27</v>
      </c>
      <c r="D36" s="339"/>
      <c r="E36" s="339"/>
      <c r="F36" s="339"/>
      <c r="G36" s="339">
        <v>0.64</v>
      </c>
      <c r="H36" s="339"/>
      <c r="I36" s="339"/>
      <c r="J36" s="339"/>
      <c r="K36" s="339">
        <v>1.01</v>
      </c>
      <c r="L36" s="339"/>
      <c r="M36" s="339"/>
      <c r="N36" s="339"/>
      <c r="O36" s="337"/>
      <c r="P36" s="338"/>
      <c r="Q36" s="268"/>
    </row>
    <row r="37" spans="1:58" ht="19.5" customHeight="1">
      <c r="A37" s="265"/>
      <c r="B37" s="265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3"/>
      <c r="P37" s="283"/>
      <c r="Q37" s="268"/>
    </row>
    <row r="38" spans="1:58" ht="19.5" customHeight="1">
      <c r="A38" s="284" t="s">
        <v>295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333" t="s">
        <v>296</v>
      </c>
      <c r="P38" s="333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</row>
    <row r="39" spans="1:58" ht="15">
      <c r="A39" s="265"/>
      <c r="B39" s="287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334"/>
      <c r="P39" s="334"/>
      <c r="S39" s="273"/>
    </row>
    <row r="40" spans="1:58" ht="15">
      <c r="A40" s="265"/>
      <c r="B40" s="287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6"/>
      <c r="P40" s="266"/>
      <c r="S40" s="273"/>
    </row>
    <row r="41" spans="1:58" ht="15">
      <c r="A41" s="265"/>
      <c r="B41" s="287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6"/>
      <c r="P41" s="266"/>
      <c r="S41" s="273"/>
    </row>
    <row r="42" spans="1:58" ht="15">
      <c r="A42" s="265"/>
      <c r="B42" s="287"/>
      <c r="C42" s="265"/>
      <c r="D42" s="265"/>
      <c r="E42" s="265"/>
      <c r="F42" s="265"/>
      <c r="G42" s="265"/>
      <c r="H42" s="265"/>
      <c r="I42" s="265"/>
      <c r="J42" s="265"/>
      <c r="K42" s="265"/>
      <c r="L42" s="265"/>
      <c r="M42" s="265"/>
      <c r="N42" s="265"/>
      <c r="O42" s="266"/>
      <c r="P42" s="266"/>
      <c r="S42" s="273"/>
    </row>
    <row r="43" spans="1:58" ht="15">
      <c r="A43" s="265"/>
      <c r="B43" s="287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6"/>
      <c r="P43" s="266"/>
      <c r="S43" s="273"/>
    </row>
    <row r="44" spans="1:58" ht="15">
      <c r="A44" s="265"/>
      <c r="B44" s="287"/>
      <c r="C44" s="265"/>
      <c r="D44" s="288"/>
      <c r="E44" s="288"/>
      <c r="F44" s="288"/>
      <c r="G44" s="265"/>
      <c r="H44" s="265"/>
      <c r="I44" s="265"/>
      <c r="J44" s="265"/>
      <c r="K44" s="265"/>
      <c r="L44" s="265"/>
      <c r="M44" s="265"/>
      <c r="N44" s="265"/>
      <c r="O44" s="266"/>
      <c r="P44" s="266"/>
      <c r="S44" s="273"/>
    </row>
    <row r="45" spans="1:58" ht="15.75">
      <c r="A45" s="330" t="s">
        <v>293</v>
      </c>
      <c r="B45" s="330"/>
      <c r="C45" s="330"/>
      <c r="D45" s="330"/>
      <c r="E45" s="330"/>
      <c r="F45" s="330"/>
      <c r="G45" s="330"/>
      <c r="H45" s="330"/>
      <c r="I45" s="330" t="s">
        <v>95</v>
      </c>
      <c r="J45" s="330"/>
      <c r="K45" s="330"/>
      <c r="L45" s="330"/>
      <c r="M45" s="330"/>
      <c r="N45" s="330"/>
      <c r="O45" s="330"/>
      <c r="P45" s="330"/>
      <c r="S45" s="273"/>
    </row>
    <row r="46" spans="1:58" ht="15" customHeight="1">
      <c r="A46" s="331" t="s">
        <v>294</v>
      </c>
      <c r="B46" s="331"/>
      <c r="C46" s="331"/>
      <c r="D46" s="331"/>
      <c r="E46" s="331"/>
      <c r="F46" s="331"/>
      <c r="G46" s="331"/>
      <c r="H46" s="331"/>
      <c r="I46" s="331" t="s">
        <v>96</v>
      </c>
      <c r="J46" s="331"/>
      <c r="K46" s="331"/>
      <c r="L46" s="331"/>
      <c r="M46" s="331"/>
      <c r="N46" s="331"/>
      <c r="O46" s="331"/>
      <c r="P46" s="331"/>
      <c r="S46" s="273"/>
    </row>
  </sheetData>
  <mergeCells count="101">
    <mergeCell ref="A13:P13"/>
    <mergeCell ref="A5:P5"/>
    <mergeCell ref="A6:P6"/>
    <mergeCell ref="A7:P7"/>
    <mergeCell ref="A9:P9"/>
    <mergeCell ref="A11:P11"/>
    <mergeCell ref="A15:P16"/>
    <mergeCell ref="A17:P17"/>
    <mergeCell ref="A18:P18"/>
    <mergeCell ref="A19:A20"/>
    <mergeCell ref="B19:B20"/>
    <mergeCell ref="C19:N19"/>
    <mergeCell ref="O19:O20"/>
    <mergeCell ref="P19:P20"/>
    <mergeCell ref="C20:F20"/>
    <mergeCell ref="G20:J20"/>
    <mergeCell ref="K20:N20"/>
    <mergeCell ref="A21:A22"/>
    <mergeCell ref="B21:B22"/>
    <mergeCell ref="C21:F21"/>
    <mergeCell ref="G21:J21"/>
    <mergeCell ref="K21:N21"/>
    <mergeCell ref="A23:A24"/>
    <mergeCell ref="B23:B24"/>
    <mergeCell ref="C23:F23"/>
    <mergeCell ref="G23:J23"/>
    <mergeCell ref="K23:N23"/>
    <mergeCell ref="O21:O22"/>
    <mergeCell ref="P21:P22"/>
    <mergeCell ref="C22:F22"/>
    <mergeCell ref="G22:J22"/>
    <mergeCell ref="K22:N22"/>
    <mergeCell ref="O23:O24"/>
    <mergeCell ref="P23:P24"/>
    <mergeCell ref="S23:U23"/>
    <mergeCell ref="C24:F24"/>
    <mergeCell ref="G24:J24"/>
    <mergeCell ref="K24:N24"/>
    <mergeCell ref="A25:A26"/>
    <mergeCell ref="B25:B26"/>
    <mergeCell ref="C25:F25"/>
    <mergeCell ref="G25:J25"/>
    <mergeCell ref="K25:N25"/>
    <mergeCell ref="A27:A28"/>
    <mergeCell ref="B27:B28"/>
    <mergeCell ref="C27:F27"/>
    <mergeCell ref="G27:J27"/>
    <mergeCell ref="K27:N27"/>
    <mergeCell ref="P25:P26"/>
    <mergeCell ref="S25:U25"/>
    <mergeCell ref="C26:F26"/>
    <mergeCell ref="G26:J26"/>
    <mergeCell ref="K26:N26"/>
    <mergeCell ref="O25:O26"/>
    <mergeCell ref="O27:O28"/>
    <mergeCell ref="P27:P28"/>
    <mergeCell ref="S27:U27"/>
    <mergeCell ref="C28:F28"/>
    <mergeCell ref="G28:J28"/>
    <mergeCell ref="K28:N28"/>
    <mergeCell ref="P29:P30"/>
    <mergeCell ref="C30:F30"/>
    <mergeCell ref="G30:J30"/>
    <mergeCell ref="K30:N30"/>
    <mergeCell ref="A31:A32"/>
    <mergeCell ref="B31:B32"/>
    <mergeCell ref="C31:F31"/>
    <mergeCell ref="G31:J31"/>
    <mergeCell ref="K31:N31"/>
    <mergeCell ref="O31:O32"/>
    <mergeCell ref="A29:A30"/>
    <mergeCell ref="B29:B30"/>
    <mergeCell ref="C29:F29"/>
    <mergeCell ref="G29:J29"/>
    <mergeCell ref="K29:N29"/>
    <mergeCell ref="O29:O30"/>
    <mergeCell ref="P31:P32"/>
    <mergeCell ref="C32:F32"/>
    <mergeCell ref="G32:J32"/>
    <mergeCell ref="K32:N32"/>
    <mergeCell ref="C33:F33"/>
    <mergeCell ref="G33:J33"/>
    <mergeCell ref="K33:N33"/>
    <mergeCell ref="O33:O34"/>
    <mergeCell ref="P33:P34"/>
    <mergeCell ref="C34:F34"/>
    <mergeCell ref="G34:J34"/>
    <mergeCell ref="K34:N34"/>
    <mergeCell ref="A45:H45"/>
    <mergeCell ref="I45:P45"/>
    <mergeCell ref="A46:H46"/>
    <mergeCell ref="I46:P46"/>
    <mergeCell ref="C35:F35"/>
    <mergeCell ref="G35:J35"/>
    <mergeCell ref="K35:N35"/>
    <mergeCell ref="O38:P38"/>
    <mergeCell ref="O39:P39"/>
    <mergeCell ref="O35:P36"/>
    <mergeCell ref="C36:F36"/>
    <mergeCell ref="G36:J36"/>
    <mergeCell ref="K36:N36"/>
  </mergeCells>
  <printOptions horizontalCentered="1"/>
  <pageMargins left="0.39370078740157483" right="0.39370078740157483" top="1.1299999999999999" bottom="0.6692913385826772" header="0.31496062992125984" footer="0.31496062992125984"/>
  <pageSetup paperSize="9" scale="77" fitToHeight="0" orientation="landscape" r:id="rId1"/>
  <headerFooter>
    <oddHeader>&amp;C&amp;G</oddHeader>
    <oddFooter>&amp;R&amp;P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20" t="s">
        <v>0</v>
      </c>
      <c r="C1" s="320"/>
      <c r="D1" s="320"/>
      <c r="E1" s="320"/>
      <c r="F1" s="320"/>
      <c r="G1" s="320"/>
      <c r="H1" s="320"/>
      <c r="I1" s="320"/>
      <c r="J1" s="320"/>
      <c r="K1" s="320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21" t="s">
        <v>246</v>
      </c>
      <c r="D3" s="321"/>
      <c r="E3" s="321"/>
      <c r="F3" s="321"/>
      <c r="G3" s="321"/>
      <c r="H3" s="321"/>
      <c r="I3" s="321"/>
      <c r="J3" s="321"/>
      <c r="K3" s="321"/>
    </row>
    <row r="4" spans="2:13" ht="24" customHeight="1" thickBot="1">
      <c r="B4" s="55" t="s">
        <v>3</v>
      </c>
      <c r="C4" s="321" t="s">
        <v>260</v>
      </c>
      <c r="D4" s="321"/>
      <c r="E4" s="321"/>
      <c r="F4" s="321"/>
      <c r="G4" s="321"/>
      <c r="H4" s="321"/>
      <c r="I4" s="321"/>
      <c r="J4" s="321"/>
      <c r="K4" s="321"/>
    </row>
    <row r="5" spans="2:13" ht="32.25" thickBot="1">
      <c r="B5" s="389" t="s">
        <v>5</v>
      </c>
      <c r="C5" s="389" t="s">
        <v>6</v>
      </c>
      <c r="D5" s="389" t="s">
        <v>7</v>
      </c>
      <c r="E5" s="389" t="s">
        <v>8</v>
      </c>
      <c r="F5" s="390" t="s">
        <v>9</v>
      </c>
      <c r="G5" s="390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89"/>
      <c r="C6" s="389"/>
      <c r="D6" s="389"/>
      <c r="E6" s="389"/>
      <c r="F6" s="390"/>
      <c r="G6" s="390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86" t="s">
        <v>197</v>
      </c>
      <c r="C42" s="387"/>
      <c r="D42" s="387"/>
      <c r="E42" s="387"/>
      <c r="F42" s="387"/>
      <c r="G42" s="387"/>
      <c r="H42" s="387"/>
      <c r="I42" s="388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17" t="s">
        <v>248</v>
      </c>
      <c r="I43" s="317"/>
      <c r="J43" s="317"/>
      <c r="K43" s="317"/>
      <c r="L43" s="1"/>
    </row>
    <row r="44" spans="2:12" ht="15.75">
      <c r="B44" s="20"/>
      <c r="C44" s="20"/>
      <c r="D44" s="20"/>
      <c r="E44" s="20"/>
      <c r="F44" s="21"/>
      <c r="G44" s="20"/>
      <c r="H44" s="315"/>
      <c r="I44" s="315"/>
      <c r="J44" s="315"/>
      <c r="K44" s="315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16" t="s">
        <v>244</v>
      </c>
      <c r="G49" s="316"/>
      <c r="H49" s="316"/>
      <c r="I49" s="316"/>
      <c r="J49" s="316"/>
      <c r="K49" s="316"/>
      <c r="L49" s="1"/>
      <c r="M49" s="61"/>
    </row>
    <row r="50" spans="2:13">
      <c r="B50" s="313" t="s">
        <v>96</v>
      </c>
      <c r="C50" s="313"/>
      <c r="D50" s="313"/>
      <c r="E50" s="313"/>
      <c r="F50" s="325" t="s">
        <v>245</v>
      </c>
      <c r="G50" s="325"/>
      <c r="H50" s="325"/>
      <c r="I50" s="325"/>
      <c r="J50" s="325"/>
      <c r="K50" s="325"/>
      <c r="L50" s="1"/>
      <c r="M50" s="61"/>
    </row>
    <row r="51" spans="2:13" ht="15.75">
      <c r="B51" s="2"/>
      <c r="C51" s="2"/>
      <c r="D51" s="2"/>
      <c r="E51" s="3"/>
      <c r="F51" s="391" t="s">
        <v>277</v>
      </c>
      <c r="G51" s="391"/>
      <c r="H51" s="391"/>
      <c r="I51" s="391"/>
      <c r="J51" s="391"/>
      <c r="K51" s="391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18"/>
      <c r="C53" s="318"/>
      <c r="D53" s="318"/>
      <c r="E53" s="318"/>
      <c r="F53" s="318"/>
      <c r="G53" s="318"/>
    </row>
    <row r="54" spans="2:13">
      <c r="B54" s="319"/>
      <c r="C54" s="319"/>
      <c r="D54" s="319"/>
      <c r="E54" s="319"/>
      <c r="F54" s="319"/>
      <c r="G54" s="319"/>
    </row>
    <row r="55" spans="2:13">
      <c r="B55" s="319"/>
      <c r="C55" s="319"/>
      <c r="D55" s="319"/>
      <c r="E55" s="319"/>
      <c r="F55" s="319"/>
      <c r="G55" s="319"/>
    </row>
  </sheetData>
  <mergeCells count="19">
    <mergeCell ref="B50:E50"/>
    <mergeCell ref="F50:K50"/>
    <mergeCell ref="B53:G53"/>
    <mergeCell ref="B54:G54"/>
    <mergeCell ref="B55:G55"/>
    <mergeCell ref="F51:K51"/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20" t="s">
        <v>127</v>
      </c>
      <c r="C1" s="320"/>
      <c r="D1" s="320"/>
      <c r="E1" s="320"/>
      <c r="F1" s="320"/>
      <c r="G1" s="320"/>
      <c r="H1" s="320"/>
      <c r="I1" s="320"/>
      <c r="J1" s="320"/>
      <c r="K1" s="320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21" t="s">
        <v>246</v>
      </c>
      <c r="D3" s="321"/>
      <c r="E3" s="321"/>
      <c r="F3" s="321"/>
      <c r="G3" s="321"/>
      <c r="H3" s="321"/>
      <c r="I3" s="321"/>
      <c r="J3" s="321"/>
      <c r="K3" s="321"/>
    </row>
    <row r="4" spans="2:13" ht="24" customHeight="1" thickBot="1">
      <c r="B4" s="55" t="s">
        <v>3</v>
      </c>
      <c r="C4" s="321" t="s">
        <v>260</v>
      </c>
      <c r="D4" s="321"/>
      <c r="E4" s="321"/>
      <c r="F4" s="321"/>
      <c r="G4" s="321"/>
      <c r="H4" s="321"/>
      <c r="I4" s="321"/>
      <c r="J4" s="321"/>
      <c r="K4" s="321"/>
    </row>
    <row r="5" spans="2:13" ht="32.25" thickBot="1">
      <c r="B5" s="389" t="s">
        <v>5</v>
      </c>
      <c r="C5" s="389" t="s">
        <v>6</v>
      </c>
      <c r="D5" s="389" t="s">
        <v>7</v>
      </c>
      <c r="E5" s="389" t="s">
        <v>8</v>
      </c>
      <c r="F5" s="390" t="s">
        <v>9</v>
      </c>
      <c r="G5" s="390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89"/>
      <c r="C6" s="389"/>
      <c r="D6" s="389"/>
      <c r="E6" s="389"/>
      <c r="F6" s="390"/>
      <c r="G6" s="390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92" t="s">
        <v>38</v>
      </c>
      <c r="C10" s="393"/>
      <c r="D10" s="393"/>
      <c r="E10" s="394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92" t="s">
        <v>38</v>
      </c>
      <c r="C28" s="393"/>
      <c r="D28" s="393"/>
      <c r="E28" s="394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92" t="s">
        <v>38</v>
      </c>
      <c r="C33" s="393"/>
      <c r="D33" s="393"/>
      <c r="E33" s="394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96" t="s">
        <v>38</v>
      </c>
      <c r="C41" s="397"/>
      <c r="D41" s="397"/>
      <c r="E41" s="398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86" t="s">
        <v>197</v>
      </c>
      <c r="C42" s="387"/>
      <c r="D42" s="387"/>
      <c r="E42" s="387"/>
      <c r="F42" s="387"/>
      <c r="G42" s="387"/>
      <c r="H42" s="387"/>
      <c r="I42" s="388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17" t="s">
        <v>248</v>
      </c>
      <c r="I43" s="317"/>
      <c r="J43" s="317"/>
      <c r="K43" s="317"/>
      <c r="L43" s="1"/>
    </row>
    <row r="44" spans="2:12" ht="15.75">
      <c r="B44" s="20"/>
      <c r="C44" s="20"/>
      <c r="D44" s="20"/>
      <c r="E44" s="20"/>
      <c r="F44" s="21"/>
      <c r="G44" s="20"/>
      <c r="H44" s="315"/>
      <c r="I44" s="315"/>
      <c r="J44" s="315"/>
      <c r="K44" s="315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16" t="s">
        <v>244</v>
      </c>
      <c r="G49" s="316"/>
      <c r="H49" s="316"/>
      <c r="I49" s="316"/>
      <c r="J49" s="316"/>
      <c r="K49" s="316"/>
      <c r="L49" s="1"/>
      <c r="M49" s="61"/>
    </row>
    <row r="50" spans="2:13">
      <c r="B50" s="313" t="s">
        <v>96</v>
      </c>
      <c r="C50" s="313"/>
      <c r="D50" s="313"/>
      <c r="E50" s="313"/>
      <c r="F50" s="325" t="s">
        <v>245</v>
      </c>
      <c r="G50" s="325"/>
      <c r="H50" s="325"/>
      <c r="I50" s="325"/>
      <c r="J50" s="325"/>
      <c r="K50" s="325"/>
      <c r="L50" s="1"/>
      <c r="M50" s="61"/>
    </row>
    <row r="51" spans="2:13" ht="15.75">
      <c r="B51" s="2"/>
      <c r="C51" s="2"/>
      <c r="D51" s="2"/>
      <c r="E51" s="3"/>
      <c r="F51" s="395" t="s">
        <v>276</v>
      </c>
      <c r="G51" s="395"/>
      <c r="H51" s="395"/>
      <c r="I51" s="395"/>
      <c r="J51" s="395"/>
      <c r="K51" s="395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18"/>
      <c r="C53" s="318"/>
      <c r="D53" s="318"/>
      <c r="E53" s="318"/>
      <c r="F53" s="318"/>
      <c r="G53" s="318"/>
    </row>
    <row r="54" spans="2:13">
      <c r="B54" s="319"/>
      <c r="C54" s="319"/>
      <c r="D54" s="319"/>
      <c r="E54" s="319"/>
      <c r="F54" s="319"/>
      <c r="G54" s="319"/>
    </row>
    <row r="55" spans="2:13">
      <c r="B55" s="319"/>
      <c r="C55" s="319"/>
      <c r="D55" s="319"/>
      <c r="E55" s="319"/>
      <c r="F55" s="319"/>
      <c r="G55" s="319"/>
    </row>
  </sheetData>
  <mergeCells count="23"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RELAÇÃO DAS RUAS</vt:lpstr>
      <vt:lpstr>CRONOGRAMA POR RUA</vt:lpstr>
      <vt:lpstr>RUA 8-9-10 E SEBASTIÃO A</vt:lpstr>
      <vt:lpstr>RUA SEBASTIÃO AUGUSTO INACIO</vt:lpstr>
      <vt:lpstr>MEMORIA RUA SEBASTIAO AUGUSTO</vt:lpstr>
      <vt:lpstr>CRONOG. FÍS.FIN.</vt:lpstr>
      <vt:lpstr>M Calculo</vt:lpstr>
      <vt:lpstr>Ruas Bambu Cerejeira e Macieira</vt:lpstr>
      <vt:lpstr>Ruas Bambu com Daniel</vt:lpstr>
      <vt:lpstr>Ruas Bambu com Daniel Parci (2)</vt:lpstr>
      <vt:lpstr>'CRONOG. FÍS.FIN.'!Area_de_impressao</vt:lpstr>
      <vt:lpstr>'CRONOGRAMA POR RUA'!Area_de_impressao</vt:lpstr>
      <vt:lpstr>'RELAÇÃO DAS RUAS'!Area_de_impressao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lucas.ferraz</cp:lastModifiedBy>
  <cp:lastPrinted>2020-09-04T16:22:50Z</cp:lastPrinted>
  <dcterms:created xsi:type="dcterms:W3CDTF">2015-07-16T11:43:25Z</dcterms:created>
  <dcterms:modified xsi:type="dcterms:W3CDTF">2020-10-15T13:54:31Z</dcterms:modified>
</cp:coreProperties>
</file>