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Edital 2023\Tomada de Preços nº 013-23 - Redutores de velocidde e travessias elevadas\01. Edital e anexos\"/>
    </mc:Choice>
  </mc:AlternateContent>
  <xr:revisionPtr revIDLastSave="0" documentId="13_ncr:1_{82AD9BCF-5FC3-434D-928F-37752BFDE3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_Resumo" sheetId="1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_xlnm.Print_Area" localSheetId="0">PO_Resumo!$A$1:$I$56</definedName>
    <definedName name="_xlnm.Database">#REF!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BRHJGOUUCG" hidden="1">#REF!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NNLIWNNYW" hidden="1">#REF!</definedName>
    <definedName name="CONCATENAR">CONCATENATE(#REF!," ",#REF!)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EGEFBMPJUH" hidden="1">#REF!</definedName>
    <definedName name="GEMVODUGLB" hidden="1">#REF!</definedName>
    <definedName name="HAQSZQJJXH" hidden="1">#REF!</definedName>
    <definedName name="HZCZQRBQEV" hidden="1">#REF!</definedName>
    <definedName name="IELZYZMUSY" hidden="1">#REF!</definedName>
    <definedName name="JBEDSDWDSA" hidden="1">#REF!</definedName>
    <definedName name="JQMVVHQZHQ" hidden="1">#REF!</definedName>
    <definedName name="JTZHIBNCBN" hidden="1">#REF!</definedName>
    <definedName name="JYKKXIZZCN" hidden="1">#REF!</definedName>
    <definedName name="KFGTVTGSZB" hidden="1">#REF!</definedName>
    <definedName name="KLWPNNJBRB" hidden="1">#REF!</definedName>
    <definedName name="MCRWXOVTHS" hidden="1">#REF!</definedName>
    <definedName name="NLXQXITZYY" hidden="1">#REF!</definedName>
    <definedName name="PKNTSHYCBD" hidden="1">#REF!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RTDCURKAAC" hidden="1">#REF!</definedName>
    <definedName name="SINAPI_AC" hidden="1">#REF!</definedName>
    <definedName name="ss" localSheetId="0" hidden="1">{#N/A,#N/A,FALSE,"Cronograma";#N/A,#N/A,FALSE,"Cronogr. 2"}</definedName>
    <definedName name="ss" hidden="1">{#N/A,#N/A,FALSE,"Cronograma";#N/A,#N/A,FALSE,"Cronogr. 2"}</definedName>
    <definedName name="TTBILMJNUT" hidden="1">#REF!</definedName>
    <definedName name="UKBALFKBBW" hidden="1">#REF!</definedName>
    <definedName name="VTYLRQEYAB" hidden="1">#REF!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1" i="1"/>
  <c r="H32" i="1"/>
  <c r="H29" i="1"/>
  <c r="H27" i="1"/>
  <c r="H26" i="1"/>
  <c r="H21" i="1"/>
  <c r="A23" i="1" s="1"/>
  <c r="H22" i="1"/>
  <c r="H20" i="1"/>
  <c r="A34" i="1" l="1"/>
  <c r="H36" i="1" s="1"/>
  <c r="H37" i="1" l="1"/>
  <c r="H38" i="1" s="1"/>
</calcChain>
</file>

<file path=xl/sharedStrings.xml><?xml version="1.0" encoding="utf-8"?>
<sst xmlns="http://schemas.openxmlformats.org/spreadsheetml/2006/main" count="78" uniqueCount="62">
  <si>
    <t>Rua José Antônio de Campos, nº 250 – Centro – Cep 11900-000</t>
  </si>
  <si>
    <t>CNPJ – 45.685.872/0001-79</t>
  </si>
  <si>
    <t>1.1</t>
  </si>
  <si>
    <t>M2</t>
  </si>
  <si>
    <t>2.2</t>
  </si>
  <si>
    <t>Fone (13) 3828-1061  e-mail: licitacao3@registro.sp.gov.br</t>
  </si>
  <si>
    <t>ANEXO II - PLANILHA DE ORÇAMENTO</t>
  </si>
  <si>
    <t>CNPJ: ___________________________  I.E.: ___________________________   I. M.: __________________</t>
  </si>
  <si>
    <t>ENDEREÇO: ________________________________________________________ CEP: _________________</t>
  </si>
  <si>
    <t>TEL/FAX: (___) ________________________ E-MAIL PESSOAL: ______________________________</t>
  </si>
  <si>
    <t>E-MAIL INSTITUCIONAL: ______________________________</t>
  </si>
  <si>
    <t xml:space="preserve">BANCO__________ AGÊNCIA: _______________CONTA CORRENTE: _____________________________ </t>
  </si>
  <si>
    <t>CARIMBO (RAZÃO SOCIAL DA EMPRESA)</t>
  </si>
  <si>
    <t>ASSINAR: _________________________________________________</t>
  </si>
  <si>
    <t>VALIDADE DA PROPOSTA: 60 (sessenta) dias.</t>
  </si>
  <si>
    <t>CDHU</t>
  </si>
  <si>
    <t>2.1</t>
  </si>
  <si>
    <t>2.3</t>
  </si>
  <si>
    <t>2.4</t>
  </si>
  <si>
    <t>2.5</t>
  </si>
  <si>
    <t>30.04.030</t>
  </si>
  <si>
    <t>TOMADA DE PREÇOS Nº 013/2023</t>
  </si>
  <si>
    <t>Objeto: Contratação de empresa visando a construção de redutores de velocidade e travessias elevadas em diversos pontos deste Município de Registro/SP. Diretoria Geral de Trânsito e Mobilidade Urbana.</t>
  </si>
  <si>
    <t xml:space="preserve">ITEM </t>
  </si>
  <si>
    <t>FONTE</t>
  </si>
  <si>
    <t>CODIGO</t>
  </si>
  <si>
    <t>DISCRIMINAÇÃO DOS SERVIÇOS</t>
  </si>
  <si>
    <t>UNID</t>
  </si>
  <si>
    <t>QUANT</t>
  </si>
  <si>
    <t xml:space="preserve">P. UNIT. </t>
  </si>
  <si>
    <t>(R$)</t>
  </si>
  <si>
    <t>SUBTOTAL</t>
  </si>
  <si>
    <t>% DO ITEM</t>
  </si>
  <si>
    <t>CALÇADA</t>
  </si>
  <si>
    <t>1.3</t>
  </si>
  <si>
    <t>1.2</t>
  </si>
  <si>
    <t>49.06.019</t>
  </si>
  <si>
    <t>Demolição de ladrilho hidraulico</t>
  </si>
  <si>
    <t xml:space="preserve">Execução de piso podotatil </t>
  </si>
  <si>
    <t>Grelha pré‐moldada em concreto, com furos redondos, 79,5 x 24,5 x 8 cm</t>
  </si>
  <si>
    <t>SINALIZAÇÃO VIÁRIA</t>
  </si>
  <si>
    <t>Dispositivo Viário</t>
  </si>
  <si>
    <t>70.01.003</t>
  </si>
  <si>
    <t>70.01.020</t>
  </si>
  <si>
    <t xml:space="preserve">Faixa elevada para travessia de pedestres em massa asfáltica ‐ lombofaixa </t>
  </si>
  <si>
    <t>Ondulação transversal em massa asfáltica ‐ lombada tipo A</t>
  </si>
  <si>
    <t>Sinalização Horizontal</t>
  </si>
  <si>
    <t>70.02.010</t>
  </si>
  <si>
    <t xml:space="preserve"> Sinalização horizontal com tinta vinílica ou acrílica</t>
  </si>
  <si>
    <t>Sinalização Vertical</t>
  </si>
  <si>
    <t>70.03.001</t>
  </si>
  <si>
    <t>70.04.001</t>
  </si>
  <si>
    <t>Placa para sinalização viária em chapa de aço, totalmente refletiva com pelicula IA/IA ‐ área até 2,0 m²</t>
  </si>
  <si>
    <t>Coluna simples (PP), diâmetro de 2 1/2´ e comprimento de 3,6 m</t>
  </si>
  <si>
    <t>Sub-Total</t>
  </si>
  <si>
    <t>BDI (25%)</t>
  </si>
  <si>
    <t>Total</t>
  </si>
  <si>
    <t xml:space="preserve"> - Declaro para os devidos fins, que aceito todas as condições contidas no Edital de Licitação referente a Tomada de Preços nº 013/2023</t>
  </si>
  <si>
    <r>
      <rPr>
        <b/>
        <sz val="12"/>
        <color theme="1"/>
        <rFont val="Arial"/>
        <family val="2"/>
      </rPr>
      <t>PRAZO DA OBRA:</t>
    </r>
    <r>
      <rPr>
        <sz val="12"/>
        <color theme="1"/>
        <rFont val="Arial"/>
        <family val="2"/>
      </rPr>
      <t xml:space="preserve"> 60 DIAS</t>
    </r>
  </si>
  <si>
    <r>
      <rPr>
        <b/>
        <sz val="12"/>
        <color theme="1"/>
        <rFont val="Arial"/>
        <family val="2"/>
      </rPr>
      <t>DATA:</t>
    </r>
    <r>
      <rPr>
        <sz val="12"/>
        <color theme="1"/>
        <rFont val="Arial"/>
        <family val="2"/>
      </rPr>
      <t xml:space="preserve"> 09/05/2023</t>
    </r>
  </si>
  <si>
    <r>
      <rPr>
        <b/>
        <sz val="12"/>
        <color theme="1"/>
        <rFont val="Arial"/>
        <family val="2"/>
      </rPr>
      <t>OBRA:</t>
    </r>
    <r>
      <rPr>
        <sz val="12"/>
        <color theme="1"/>
        <rFont val="Arial"/>
        <family val="2"/>
      </rPr>
      <t xml:space="preserve"> 19 REDUTORES DE VELOCIDADE E 2 TRAVESSIAS ELEVADAS</t>
    </r>
  </si>
  <si>
    <r>
      <rPr>
        <b/>
        <sz val="12"/>
        <color theme="1"/>
        <rFont val="Arial"/>
        <family val="2"/>
      </rPr>
      <t>LOCAL:</t>
    </r>
    <r>
      <rPr>
        <sz val="12"/>
        <color theme="1"/>
        <rFont val="Arial"/>
        <family val="2"/>
      </rPr>
      <t xml:space="preserve"> DIVERSAS RUAS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</si>
</sst>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71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8"/>
      <color indexed="10"/>
      <name val="Tahoma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9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7" fontId="2" fillId="0" borderId="1" xfId="5" applyNumberFormat="1" applyFont="1" applyBorder="1" applyAlignment="1">
      <alignment horizontal="center" vertical="center" wrapText="1"/>
    </xf>
    <xf numFmtId="7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1" fontId="2" fillId="0" borderId="1" xfId="5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171" fontId="4" fillId="4" borderId="2" xfId="0" applyNumberFormat="1" applyFont="1" applyFill="1" applyBorder="1" applyAlignment="1">
      <alignment horizontal="right" vertical="center" wrapText="1"/>
    </xf>
    <xf numFmtId="171" fontId="4" fillId="4" borderId="6" xfId="0" applyNumberFormat="1" applyFont="1" applyFill="1" applyBorder="1" applyAlignment="1">
      <alignment horizontal="right" vertical="center" wrapText="1"/>
    </xf>
    <xf numFmtId="171" fontId="4" fillId="4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1">
    <cellStyle name="Moeda" xfId="5" builtinId="4"/>
    <cellStyle name="Normal" xfId="0" builtinId="0"/>
    <cellStyle name="Normal 2 4" xfId="6" xr:uid="{718DD372-DFCA-417B-A367-C0A4DE3AB29C}"/>
    <cellStyle name="Normal 2_3_-_PLANILHA_MODELO_e_Boletim_CPOS_157" xfId="3" xr:uid="{AC1E8A06-A80D-46E5-A69B-470CA8E56021}"/>
    <cellStyle name="Normal 3" xfId="1" xr:uid="{00000000-0005-0000-0000-000002000000}"/>
    <cellStyle name="Normal 5" xfId="7" xr:uid="{E43971EA-BD28-4A2C-A458-FB86418A9E17}"/>
    <cellStyle name="Porcentagem 2" xfId="10" xr:uid="{017BFDEE-C977-42CA-B850-912F4BDB7B45}"/>
    <cellStyle name="Separador de milhares 3" xfId="2" xr:uid="{00000000-0005-0000-0000-000004000000}"/>
    <cellStyle name="Vírgula 2" xfId="4" xr:uid="{68224F1B-C7FC-4AC4-9A51-697B1D3C921F}"/>
    <cellStyle name="Vírgula 2 3" xfId="9" xr:uid="{144406F9-B135-49EA-A38B-3E332F616EDF}"/>
    <cellStyle name="Vírgula 3" xfId="8" xr:uid="{A9B73B92-E670-4F85-933C-D63B43EEF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39</xdr:row>
      <xdr:rowOff>0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4A6466-B7DF-47D9-B2E4-3C1D571B59A4}"/>
            </a:ext>
          </a:extLst>
        </xdr:cNvPr>
        <xdr:cNvSpPr txBox="1"/>
      </xdr:nvSpPr>
      <xdr:spPr>
        <a:xfrm>
          <a:off x="12963525" y="225718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3</xdr:col>
      <xdr:colOff>4581895</xdr:colOff>
      <xdr:row>0</xdr:row>
      <xdr:rowOff>745</xdr:rowOff>
    </xdr:from>
    <xdr:to>
      <xdr:col>5</xdr:col>
      <xdr:colOff>57147</xdr:colOff>
      <xdr:row>3</xdr:row>
      <xdr:rowOff>145674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542" y="745"/>
          <a:ext cx="2837517" cy="716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1284944</xdr:colOff>
      <xdr:row>0</xdr:row>
      <xdr:rowOff>113394</xdr:rowOff>
    </xdr:from>
    <xdr:to>
      <xdr:col>3</xdr:col>
      <xdr:colOff>4751298</xdr:colOff>
      <xdr:row>4</xdr:row>
      <xdr:rowOff>44824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 flipH="1">
          <a:off x="3660591" y="113394"/>
          <a:ext cx="3466354" cy="693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3200" b="1">
              <a:solidFill>
                <a:srgbClr val="0D73AA"/>
              </a:solidFill>
              <a:effectLst/>
              <a:latin typeface="Gentona Book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ADMINISTRAÇÃO</a:t>
          </a: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5:I56"/>
  <sheetViews>
    <sheetView tabSelected="1" view="pageBreakPreview" zoomScale="85" zoomScaleNormal="70" zoomScaleSheetLayoutView="85" workbookViewId="0">
      <selection activeCell="D26" sqref="D26"/>
    </sheetView>
  </sheetViews>
  <sheetFormatPr defaultRowHeight="15" x14ac:dyDescent="0.25"/>
  <cols>
    <col min="1" max="1" width="13.5703125" style="1" bestFit="1" customWidth="1"/>
    <col min="2" max="2" width="9.140625" style="1" bestFit="1" customWidth="1"/>
    <col min="3" max="3" width="12.85546875" style="1" customWidth="1"/>
    <col min="4" max="4" width="103.42578125" style="1" customWidth="1"/>
    <col min="5" max="5" width="7" style="1" bestFit="1" customWidth="1"/>
    <col min="6" max="6" width="11.85546875" style="1" bestFit="1" customWidth="1"/>
    <col min="7" max="7" width="14.85546875" style="1" customWidth="1"/>
    <col min="8" max="8" width="18.7109375" style="1" customWidth="1"/>
    <col min="9" max="9" width="21.42578125" style="1" bestFit="1" customWidth="1"/>
    <col min="10" max="16384" width="9.140625" style="1"/>
  </cols>
  <sheetData>
    <row r="5" spans="1:9" x14ac:dyDescent="0.25">
      <c r="A5" s="8" t="s">
        <v>0</v>
      </c>
      <c r="B5" s="8"/>
      <c r="C5" s="8"/>
      <c r="D5" s="8"/>
      <c r="E5" s="8"/>
      <c r="F5" s="8"/>
      <c r="G5" s="8"/>
      <c r="H5" s="8"/>
      <c r="I5" s="8"/>
    </row>
    <row r="6" spans="1:9" x14ac:dyDescent="0.25">
      <c r="A6" s="8" t="s">
        <v>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8" t="s">
        <v>5</v>
      </c>
      <c r="B7" s="8"/>
      <c r="C7" s="8"/>
      <c r="D7" s="8"/>
      <c r="E7" s="8"/>
      <c r="F7" s="8"/>
      <c r="G7" s="8"/>
      <c r="H7" s="8"/>
      <c r="I7" s="8"/>
    </row>
    <row r="9" spans="1:9" ht="20.25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</row>
    <row r="11" spans="1:9" ht="20.25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3" spans="1:9" ht="31.5" customHeight="1" x14ac:dyDescent="0.25">
      <c r="A13" s="13" t="s">
        <v>22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15" t="s">
        <v>60</v>
      </c>
      <c r="B15" s="15"/>
      <c r="C15" s="15"/>
      <c r="D15" s="15"/>
      <c r="E15" s="38" t="s">
        <v>59</v>
      </c>
      <c r="F15" s="39"/>
      <c r="G15" s="39"/>
      <c r="H15" s="39"/>
      <c r="I15" s="40"/>
    </row>
    <row r="16" spans="1:9" x14ac:dyDescent="0.25">
      <c r="A16" s="15" t="s">
        <v>61</v>
      </c>
      <c r="B16" s="15"/>
      <c r="C16" s="15"/>
      <c r="D16" s="15"/>
      <c r="E16" s="38" t="s">
        <v>58</v>
      </c>
      <c r="F16" s="39"/>
      <c r="G16" s="39"/>
      <c r="H16" s="39"/>
      <c r="I16" s="40"/>
    </row>
    <row r="17" spans="1:9" x14ac:dyDescent="0.25">
      <c r="A17" s="16" t="s">
        <v>23</v>
      </c>
      <c r="B17" s="16" t="s">
        <v>24</v>
      </c>
      <c r="C17" s="16" t="s">
        <v>25</v>
      </c>
      <c r="D17" s="16" t="s">
        <v>26</v>
      </c>
      <c r="E17" s="16" t="s">
        <v>27</v>
      </c>
      <c r="F17" s="16" t="s">
        <v>28</v>
      </c>
      <c r="G17" s="17" t="s">
        <v>29</v>
      </c>
      <c r="H17" s="17" t="s">
        <v>31</v>
      </c>
      <c r="I17" s="18" t="s">
        <v>32</v>
      </c>
    </row>
    <row r="18" spans="1:9" x14ac:dyDescent="0.25">
      <c r="A18" s="16"/>
      <c r="B18" s="16"/>
      <c r="C18" s="16"/>
      <c r="D18" s="16"/>
      <c r="E18" s="16"/>
      <c r="F18" s="16"/>
      <c r="G18" s="17" t="s">
        <v>30</v>
      </c>
      <c r="H18" s="17" t="s">
        <v>30</v>
      </c>
      <c r="I18" s="19"/>
    </row>
    <row r="19" spans="1:9" ht="15.75" x14ac:dyDescent="0.25">
      <c r="A19" s="27">
        <v>1</v>
      </c>
      <c r="B19" s="27"/>
      <c r="C19" s="27"/>
      <c r="D19" s="27" t="s">
        <v>33</v>
      </c>
      <c r="E19" s="27"/>
      <c r="F19" s="27"/>
      <c r="G19" s="27"/>
      <c r="H19" s="20"/>
      <c r="I19" s="20"/>
    </row>
    <row r="20" spans="1:9" x14ac:dyDescent="0.25">
      <c r="A20" s="14" t="s">
        <v>2</v>
      </c>
      <c r="B20" s="14" t="s">
        <v>15</v>
      </c>
      <c r="C20" s="14" t="s">
        <v>20</v>
      </c>
      <c r="D20" s="21" t="s">
        <v>37</v>
      </c>
      <c r="E20" s="14" t="s">
        <v>3</v>
      </c>
      <c r="F20" s="22">
        <v>10</v>
      </c>
      <c r="G20" s="23">
        <v>8.44</v>
      </c>
      <c r="H20" s="23">
        <f>F20*G20</f>
        <v>84.399999999999991</v>
      </c>
      <c r="I20" s="14"/>
    </row>
    <row r="21" spans="1:9" x14ac:dyDescent="0.25">
      <c r="A21" s="14" t="s">
        <v>35</v>
      </c>
      <c r="B21" s="14" t="s">
        <v>15</v>
      </c>
      <c r="C21" s="14" t="s">
        <v>20</v>
      </c>
      <c r="D21" s="21" t="s">
        <v>38</v>
      </c>
      <c r="E21" s="14" t="s">
        <v>3</v>
      </c>
      <c r="F21" s="22">
        <v>10</v>
      </c>
      <c r="G21" s="23">
        <v>139.83000000000001</v>
      </c>
      <c r="H21" s="23">
        <f t="shared" ref="H21:H22" si="0">F21*G21</f>
        <v>1398.3000000000002</v>
      </c>
      <c r="I21" s="14"/>
    </row>
    <row r="22" spans="1:9" x14ac:dyDescent="0.25">
      <c r="A22" s="14" t="s">
        <v>34</v>
      </c>
      <c r="B22" s="14" t="s">
        <v>15</v>
      </c>
      <c r="C22" s="14" t="s">
        <v>36</v>
      </c>
      <c r="D22" s="21" t="s">
        <v>39</v>
      </c>
      <c r="E22" s="14" t="s">
        <v>27</v>
      </c>
      <c r="F22" s="22">
        <v>50</v>
      </c>
      <c r="G22" s="23">
        <v>100.56</v>
      </c>
      <c r="H22" s="23">
        <f t="shared" si="0"/>
        <v>5028</v>
      </c>
      <c r="I22" s="14"/>
    </row>
    <row r="23" spans="1:9" ht="15.75" x14ac:dyDescent="0.25">
      <c r="A23" s="24">
        <f>SUM(H20:H22)</f>
        <v>6510.7000000000007</v>
      </c>
      <c r="B23" s="25"/>
      <c r="C23" s="25"/>
      <c r="D23" s="25"/>
      <c r="E23" s="25"/>
      <c r="F23" s="25"/>
      <c r="G23" s="25"/>
      <c r="H23" s="25"/>
      <c r="I23" s="26">
        <v>2.3199999999999998E-2</v>
      </c>
    </row>
    <row r="24" spans="1:9" ht="15.75" x14ac:dyDescent="0.25">
      <c r="A24" s="27">
        <v>2</v>
      </c>
      <c r="B24" s="27"/>
      <c r="C24" s="27"/>
      <c r="D24" s="27" t="s">
        <v>40</v>
      </c>
      <c r="E24" s="20"/>
      <c r="F24" s="20"/>
      <c r="G24" s="20"/>
      <c r="H24" s="20"/>
      <c r="I24" s="20"/>
    </row>
    <row r="25" spans="1:9" ht="15.75" x14ac:dyDescent="0.25">
      <c r="A25" s="27"/>
      <c r="B25" s="27"/>
      <c r="C25" s="27"/>
      <c r="D25" s="27" t="s">
        <v>41</v>
      </c>
      <c r="E25" s="20"/>
      <c r="F25" s="20"/>
      <c r="G25" s="20"/>
      <c r="H25" s="20"/>
      <c r="I25" s="20"/>
    </row>
    <row r="26" spans="1:9" x14ac:dyDescent="0.25">
      <c r="A26" s="14" t="s">
        <v>16</v>
      </c>
      <c r="B26" s="14" t="s">
        <v>15</v>
      </c>
      <c r="C26" s="14" t="s">
        <v>42</v>
      </c>
      <c r="D26" s="21" t="s">
        <v>44</v>
      </c>
      <c r="E26" s="14" t="s">
        <v>3</v>
      </c>
      <c r="F26" s="22">
        <v>93.6</v>
      </c>
      <c r="G26" s="28">
        <v>267.19</v>
      </c>
      <c r="H26" s="28">
        <f>G26*F26</f>
        <v>25008.983999999997</v>
      </c>
      <c r="I26" s="14"/>
    </row>
    <row r="27" spans="1:9" x14ac:dyDescent="0.25">
      <c r="A27" s="14" t="s">
        <v>4</v>
      </c>
      <c r="B27" s="14" t="s">
        <v>15</v>
      </c>
      <c r="C27" s="14" t="s">
        <v>43</v>
      </c>
      <c r="D27" s="21" t="s">
        <v>45</v>
      </c>
      <c r="E27" s="14" t="s">
        <v>3</v>
      </c>
      <c r="F27" s="14">
        <v>542.24</v>
      </c>
      <c r="G27" s="28">
        <v>218.02</v>
      </c>
      <c r="H27" s="28">
        <f>G27*F27</f>
        <v>118219.16480000001</v>
      </c>
      <c r="I27" s="14"/>
    </row>
    <row r="28" spans="1:9" ht="15.75" x14ac:dyDescent="0.25">
      <c r="A28" s="27"/>
      <c r="B28" s="27"/>
      <c r="C28" s="27"/>
      <c r="D28" s="27" t="s">
        <v>46</v>
      </c>
      <c r="E28" s="20"/>
      <c r="F28" s="20"/>
      <c r="G28" s="20"/>
      <c r="H28" s="20"/>
      <c r="I28" s="20"/>
    </row>
    <row r="29" spans="1:9" x14ac:dyDescent="0.25">
      <c r="A29" s="14" t="s">
        <v>17</v>
      </c>
      <c r="B29" s="14" t="s">
        <v>15</v>
      </c>
      <c r="C29" s="14" t="s">
        <v>47</v>
      </c>
      <c r="D29" s="21" t="s">
        <v>48</v>
      </c>
      <c r="E29" s="14" t="s">
        <v>3</v>
      </c>
      <c r="F29" s="14">
        <v>241.92</v>
      </c>
      <c r="G29" s="29">
        <v>40.72</v>
      </c>
      <c r="H29" s="29">
        <f>F29*G29</f>
        <v>9850.982399999999</v>
      </c>
      <c r="I29" s="14"/>
    </row>
    <row r="30" spans="1:9" ht="15.75" x14ac:dyDescent="0.25">
      <c r="A30" s="27"/>
      <c r="B30" s="27"/>
      <c r="C30" s="27"/>
      <c r="D30" s="27" t="s">
        <v>49</v>
      </c>
      <c r="E30" s="20"/>
      <c r="F30" s="20"/>
      <c r="G30" s="20"/>
      <c r="H30" s="20"/>
      <c r="I30" s="20"/>
    </row>
    <row r="31" spans="1:9" ht="30" x14ac:dyDescent="0.25">
      <c r="A31" s="14" t="s">
        <v>18</v>
      </c>
      <c r="B31" s="14" t="s">
        <v>15</v>
      </c>
      <c r="C31" s="14" t="s">
        <v>50</v>
      </c>
      <c r="D31" s="21" t="s">
        <v>52</v>
      </c>
      <c r="E31" s="14" t="s">
        <v>3</v>
      </c>
      <c r="F31" s="14">
        <v>46.64</v>
      </c>
      <c r="G31" s="29">
        <v>1517.76</v>
      </c>
      <c r="H31" s="29">
        <f>G31*F31</f>
        <v>70788.326400000005</v>
      </c>
      <c r="I31" s="14"/>
    </row>
    <row r="32" spans="1:9" x14ac:dyDescent="0.25">
      <c r="A32" s="14" t="s">
        <v>19</v>
      </c>
      <c r="B32" s="14" t="s">
        <v>15</v>
      </c>
      <c r="C32" s="14" t="s">
        <v>51</v>
      </c>
      <c r="D32" s="21" t="s">
        <v>53</v>
      </c>
      <c r="E32" s="14" t="s">
        <v>27</v>
      </c>
      <c r="F32" s="22">
        <v>40</v>
      </c>
      <c r="G32" s="29">
        <v>1244.6199999999999</v>
      </c>
      <c r="H32" s="29">
        <f>G32*F32</f>
        <v>49784.799999999996</v>
      </c>
      <c r="I32" s="14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5.75" x14ac:dyDescent="0.25">
      <c r="A34" s="30">
        <f>H26+H27+H29+H32+H31</f>
        <v>273652.25760000001</v>
      </c>
      <c r="B34" s="31"/>
      <c r="C34" s="31"/>
      <c r="D34" s="31"/>
      <c r="E34" s="31"/>
      <c r="F34" s="31"/>
      <c r="G34" s="31"/>
      <c r="H34" s="32"/>
      <c r="I34" s="26">
        <v>0.9768</v>
      </c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ht="17.25" customHeight="1" x14ac:dyDescent="0.25">
      <c r="A36" s="6"/>
      <c r="B36" s="6"/>
      <c r="C36" s="6"/>
      <c r="D36" s="6"/>
      <c r="E36" s="6"/>
      <c r="F36" s="6"/>
      <c r="G36" s="33" t="s">
        <v>54</v>
      </c>
      <c r="H36" s="34">
        <f>A34+A23</f>
        <v>280162.95760000002</v>
      </c>
      <c r="I36" s="35">
        <f>I34+I23</f>
        <v>1</v>
      </c>
    </row>
    <row r="37" spans="1:9" ht="17.25" customHeight="1" x14ac:dyDescent="0.25">
      <c r="A37" s="6"/>
      <c r="B37" s="6"/>
      <c r="C37" s="6"/>
      <c r="D37" s="6"/>
      <c r="E37" s="6"/>
      <c r="F37" s="6"/>
      <c r="G37" s="33" t="s">
        <v>55</v>
      </c>
      <c r="H37" s="34">
        <f>H36*0.25</f>
        <v>70040.739400000006</v>
      </c>
      <c r="I37" s="36"/>
    </row>
    <row r="38" spans="1:9" ht="17.25" customHeight="1" x14ac:dyDescent="0.25">
      <c r="A38" s="6"/>
      <c r="B38" s="6"/>
      <c r="C38" s="6"/>
      <c r="D38" s="6"/>
      <c r="E38" s="6"/>
      <c r="F38" s="6"/>
      <c r="G38" s="33" t="s">
        <v>56</v>
      </c>
      <c r="H38" s="34">
        <f>H36+H37</f>
        <v>350203.69700000004</v>
      </c>
      <c r="I38" s="37"/>
    </row>
    <row r="40" spans="1:9" ht="15.75" x14ac:dyDescent="0.25">
      <c r="B40" s="9" t="s">
        <v>7</v>
      </c>
      <c r="C40" s="9"/>
      <c r="D40" s="9"/>
      <c r="E40" s="2"/>
      <c r="F40" s="2"/>
      <c r="G40" s="2"/>
    </row>
    <row r="41" spans="1:9" ht="15.75" x14ac:dyDescent="0.25">
      <c r="B41" s="2"/>
      <c r="C41" s="2"/>
      <c r="D41" s="2"/>
      <c r="E41" s="2"/>
      <c r="F41" s="2"/>
      <c r="G41" s="2"/>
    </row>
    <row r="42" spans="1:9" ht="15.75" x14ac:dyDescent="0.25">
      <c r="B42" s="10" t="s">
        <v>8</v>
      </c>
      <c r="C42" s="10"/>
      <c r="D42" s="10"/>
      <c r="E42" s="10"/>
      <c r="F42" s="10"/>
      <c r="G42" s="10"/>
    </row>
    <row r="43" spans="1:9" ht="15.75" x14ac:dyDescent="0.25">
      <c r="B43" s="4"/>
      <c r="C43" s="4"/>
      <c r="D43" s="4"/>
      <c r="E43" s="4"/>
      <c r="F43" s="4"/>
      <c r="G43" s="4"/>
    </row>
    <row r="44" spans="1:9" ht="15.75" x14ac:dyDescent="0.25">
      <c r="B44" s="10" t="s">
        <v>9</v>
      </c>
      <c r="C44" s="10"/>
      <c r="D44" s="10"/>
      <c r="E44" s="10"/>
      <c r="F44" s="10"/>
      <c r="G44" s="10"/>
    </row>
    <row r="45" spans="1:9" ht="15.75" x14ac:dyDescent="0.25">
      <c r="B45" s="4"/>
      <c r="C45" s="4"/>
      <c r="D45" s="4"/>
      <c r="E45" s="4"/>
      <c r="F45" s="4"/>
      <c r="G45" s="4"/>
    </row>
    <row r="46" spans="1:9" ht="15.75" x14ac:dyDescent="0.25">
      <c r="B46" s="10" t="s">
        <v>10</v>
      </c>
      <c r="C46" s="10"/>
      <c r="D46" s="10"/>
      <c r="E46" s="10"/>
      <c r="F46" s="10"/>
      <c r="G46" s="10"/>
    </row>
    <row r="47" spans="1:9" ht="15.75" x14ac:dyDescent="0.25">
      <c r="B47" s="3"/>
      <c r="C47" s="3"/>
      <c r="D47" s="3"/>
      <c r="E47" s="3"/>
      <c r="F47" s="3"/>
      <c r="G47" s="3"/>
    </row>
    <row r="48" spans="1:9" ht="15.75" x14ac:dyDescent="0.25">
      <c r="B48" s="10" t="s">
        <v>11</v>
      </c>
      <c r="C48" s="10"/>
      <c r="D48" s="10"/>
      <c r="E48" s="10"/>
      <c r="F48" s="10"/>
      <c r="G48" s="10"/>
    </row>
    <row r="49" spans="2:8" ht="15.75" x14ac:dyDescent="0.25">
      <c r="B49" s="4"/>
      <c r="C49" s="4"/>
      <c r="D49" s="4"/>
      <c r="E49" s="4"/>
      <c r="F49" s="4"/>
      <c r="G49" s="4"/>
    </row>
    <row r="50" spans="2:8" ht="15.75" x14ac:dyDescent="0.25">
      <c r="B50" s="10" t="s">
        <v>12</v>
      </c>
      <c r="C50" s="10"/>
      <c r="D50" s="10"/>
      <c r="E50" s="10"/>
      <c r="F50" s="10"/>
      <c r="G50" s="10"/>
    </row>
    <row r="51" spans="2:8" ht="15.75" x14ac:dyDescent="0.25">
      <c r="B51" s="4"/>
      <c r="C51" s="4"/>
      <c r="D51" s="4"/>
      <c r="E51" s="4"/>
      <c r="F51" s="4"/>
      <c r="G51" s="4"/>
    </row>
    <row r="52" spans="2:8" ht="15.75" x14ac:dyDescent="0.25">
      <c r="B52" s="10" t="s">
        <v>13</v>
      </c>
      <c r="C52" s="10"/>
      <c r="D52" s="10"/>
      <c r="E52" s="10"/>
      <c r="F52" s="10"/>
      <c r="G52" s="10"/>
    </row>
    <row r="53" spans="2:8" ht="15.75" x14ac:dyDescent="0.25">
      <c r="B53" s="11"/>
      <c r="C53" s="11"/>
      <c r="D53" s="11"/>
      <c r="E53" s="11"/>
      <c r="F53" s="5"/>
      <c r="G53" s="5"/>
    </row>
    <row r="54" spans="2:8" ht="15.75" x14ac:dyDescent="0.25">
      <c r="B54" s="12" t="s">
        <v>14</v>
      </c>
      <c r="C54" s="12"/>
      <c r="D54" s="12"/>
      <c r="E54" s="12"/>
      <c r="F54" s="12"/>
      <c r="G54" s="12"/>
    </row>
    <row r="55" spans="2:8" ht="15.75" x14ac:dyDescent="0.25">
      <c r="B55" s="2"/>
      <c r="C55" s="2"/>
      <c r="D55" s="2"/>
      <c r="E55" s="2"/>
      <c r="F55" s="2"/>
      <c r="G55" s="2"/>
    </row>
    <row r="56" spans="2:8" ht="15.75" x14ac:dyDescent="0.25">
      <c r="B56" s="9" t="s">
        <v>57</v>
      </c>
      <c r="C56" s="9"/>
      <c r="D56" s="9"/>
      <c r="E56" s="9"/>
      <c r="F56" s="9"/>
      <c r="G56" s="9"/>
      <c r="H56" s="9"/>
    </row>
  </sheetData>
  <mergeCells count="30">
    <mergeCell ref="A23:H23"/>
    <mergeCell ref="A34:H34"/>
    <mergeCell ref="I36:I38"/>
    <mergeCell ref="I17:I18"/>
    <mergeCell ref="B56:H56"/>
    <mergeCell ref="B40:D40"/>
    <mergeCell ref="B42:G42"/>
    <mergeCell ref="B44:G44"/>
    <mergeCell ref="B46:G46"/>
    <mergeCell ref="B48:G48"/>
    <mergeCell ref="B50:G50"/>
    <mergeCell ref="B52:G52"/>
    <mergeCell ref="B53:E53"/>
    <mergeCell ref="B54:G54"/>
    <mergeCell ref="A13:I13"/>
    <mergeCell ref="A11:I11"/>
    <mergeCell ref="A9:I9"/>
    <mergeCell ref="A7:I7"/>
    <mergeCell ref="A6:I6"/>
    <mergeCell ref="A5:I5"/>
    <mergeCell ref="A17:A18"/>
    <mergeCell ref="B17:B18"/>
    <mergeCell ref="C17:C18"/>
    <mergeCell ref="D17:D18"/>
    <mergeCell ref="E17:E18"/>
    <mergeCell ref="F17:F18"/>
    <mergeCell ref="A15:D15"/>
    <mergeCell ref="A16:D16"/>
    <mergeCell ref="E15:I15"/>
    <mergeCell ref="E16:I16"/>
  </mergeCells>
  <printOptions horizontalCentered="1"/>
  <pageMargins left="0.51181102362204722" right="0.51181102362204722" top="0.51181102362204722" bottom="0.43307086614173229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PO_Resumo</vt:lpstr>
      <vt:lpstr>PO_Resumo!Area_de_impressao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Felipe Ferraz</dc:creator>
  <cp:lastModifiedBy>Débora Silvano de Camargo</cp:lastModifiedBy>
  <cp:lastPrinted>2023-05-25T17:32:32Z</cp:lastPrinted>
  <dcterms:created xsi:type="dcterms:W3CDTF">2022-10-18T17:02:14Z</dcterms:created>
  <dcterms:modified xsi:type="dcterms:W3CDTF">2023-05-25T17:32:35Z</dcterms:modified>
</cp:coreProperties>
</file>